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899" activeTab="14"/>
  </bookViews>
  <sheets>
    <sheet name="15 день" sheetId="38" r:id="rId1"/>
    <sheet name="14 день" sheetId="37" r:id="rId2"/>
    <sheet name="13 день" sheetId="36" r:id="rId3"/>
    <sheet name="12 день" sheetId="35" r:id="rId4"/>
    <sheet name="11 день" sheetId="34" r:id="rId5"/>
    <sheet name="10 день" sheetId="31" r:id="rId6"/>
    <sheet name="9 день" sheetId="30" r:id="rId7"/>
    <sheet name="8день" sheetId="29" r:id="rId8"/>
    <sheet name="ДЕНЬ7" sheetId="15" r:id="rId9"/>
    <sheet name="ДЕНЬ6" sheetId="14" r:id="rId10"/>
    <sheet name="ДЕНЬ 5" sheetId="11" r:id="rId11"/>
    <sheet name="ДЕНЬ 4" sheetId="10" r:id="rId12"/>
    <sheet name="3день" sheetId="9" r:id="rId13"/>
    <sheet name="2день" sheetId="6" r:id="rId14"/>
    <sheet name="1день" sheetId="28" r:id="rId15"/>
  </sheets>
  <externalReferences>
    <externalReference r:id="rId16"/>
  </externalReferences>
  <calcPr calcId="162913"/>
</workbook>
</file>

<file path=xl/calcChain.xml><?xml version="1.0" encoding="utf-8"?>
<calcChain xmlns="http://schemas.openxmlformats.org/spreadsheetml/2006/main">
  <c r="T23" i="38" l="1"/>
  <c r="I23" i="38"/>
  <c r="J23" i="38"/>
  <c r="K23" i="38"/>
  <c r="L23" i="38"/>
  <c r="M23" i="38"/>
  <c r="N23" i="38"/>
  <c r="O23" i="38"/>
  <c r="P23" i="38"/>
  <c r="Q23" i="38"/>
  <c r="R23" i="38"/>
  <c r="S23" i="38"/>
  <c r="H23" i="38"/>
  <c r="I23" i="37"/>
  <c r="J23" i="37"/>
  <c r="K23" i="37"/>
  <c r="L23" i="37"/>
  <c r="M23" i="37"/>
  <c r="N23" i="37"/>
  <c r="O23" i="37"/>
  <c r="P23" i="37"/>
  <c r="Q23" i="37"/>
  <c r="R23" i="37"/>
  <c r="S23" i="37"/>
  <c r="T23" i="37"/>
  <c r="H23" i="37"/>
  <c r="I23" i="36"/>
  <c r="J23" i="36"/>
  <c r="K23" i="36"/>
  <c r="L23" i="36"/>
  <c r="M23" i="36"/>
  <c r="N23" i="36"/>
  <c r="O23" i="36"/>
  <c r="P23" i="36"/>
  <c r="Q23" i="36"/>
  <c r="R23" i="36"/>
  <c r="S23" i="36"/>
  <c r="T23" i="36"/>
  <c r="H23" i="36"/>
  <c r="I22" i="35"/>
  <c r="J22" i="35"/>
  <c r="K22" i="35"/>
  <c r="L22" i="35"/>
  <c r="M22" i="35"/>
  <c r="N22" i="35"/>
  <c r="O22" i="35"/>
  <c r="P22" i="35"/>
  <c r="Q22" i="35"/>
  <c r="R22" i="35"/>
  <c r="S22" i="35"/>
  <c r="T22" i="35"/>
  <c r="H22" i="35"/>
  <c r="I23" i="34"/>
  <c r="J23" i="34"/>
  <c r="K23" i="34"/>
  <c r="L23" i="34"/>
  <c r="M23" i="34"/>
  <c r="N23" i="34"/>
  <c r="O23" i="34"/>
  <c r="P23" i="34"/>
  <c r="Q23" i="34"/>
  <c r="R23" i="34"/>
  <c r="S23" i="34"/>
  <c r="T23" i="34"/>
  <c r="H23" i="34"/>
  <c r="I23" i="31"/>
  <c r="H23" i="31"/>
  <c r="J23" i="31" l="1"/>
  <c r="K23" i="31"/>
  <c r="L23" i="31"/>
  <c r="M23" i="31"/>
  <c r="N23" i="31"/>
  <c r="O23" i="31"/>
  <c r="P23" i="31"/>
  <c r="Q23" i="31"/>
  <c r="R23" i="31"/>
  <c r="S23" i="31"/>
  <c r="T23" i="31"/>
  <c r="I23" i="30"/>
  <c r="J23" i="30"/>
  <c r="K23" i="30"/>
  <c r="L23" i="30"/>
  <c r="M23" i="30"/>
  <c r="N23" i="30"/>
  <c r="O23" i="30"/>
  <c r="P23" i="30"/>
  <c r="Q23" i="30"/>
  <c r="R23" i="30"/>
  <c r="S23" i="30"/>
  <c r="T23" i="30"/>
  <c r="H23" i="30"/>
  <c r="I23" i="29"/>
  <c r="J23" i="29"/>
  <c r="K23" i="29"/>
  <c r="L23" i="29"/>
  <c r="M23" i="29"/>
  <c r="N23" i="29"/>
  <c r="O23" i="29"/>
  <c r="P23" i="29"/>
  <c r="Q23" i="29"/>
  <c r="R23" i="29"/>
  <c r="S23" i="29"/>
  <c r="T23" i="29"/>
  <c r="H23" i="29"/>
  <c r="I22" i="15"/>
  <c r="J22" i="15"/>
  <c r="K22" i="15"/>
  <c r="L22" i="15"/>
  <c r="M22" i="15"/>
  <c r="N22" i="15"/>
  <c r="O22" i="15"/>
  <c r="P22" i="15"/>
  <c r="Q22" i="15"/>
  <c r="R22" i="15"/>
  <c r="S22" i="15"/>
  <c r="T22" i="15"/>
  <c r="H22" i="15"/>
  <c r="I22" i="14"/>
  <c r="J22" i="14"/>
  <c r="K22" i="14"/>
  <c r="L22" i="14"/>
  <c r="M22" i="14"/>
  <c r="N22" i="14"/>
  <c r="O22" i="14"/>
  <c r="P22" i="14"/>
  <c r="Q22" i="14"/>
  <c r="R22" i="14"/>
  <c r="S22" i="14"/>
  <c r="T22" i="14"/>
  <c r="H22" i="14"/>
  <c r="I23" i="11"/>
  <c r="J23" i="11"/>
  <c r="K23" i="11"/>
  <c r="L23" i="11"/>
  <c r="M23" i="11"/>
  <c r="N23" i="11"/>
  <c r="O23" i="11"/>
  <c r="P23" i="11"/>
  <c r="Q23" i="11"/>
  <c r="R23" i="11"/>
  <c r="S23" i="11"/>
  <c r="T23" i="11"/>
  <c r="H23" i="11"/>
  <c r="I22" i="10"/>
  <c r="J22" i="10"/>
  <c r="K22" i="10"/>
  <c r="L22" i="10"/>
  <c r="M22" i="10"/>
  <c r="N22" i="10"/>
  <c r="O22" i="10"/>
  <c r="P22" i="10"/>
  <c r="Q22" i="10"/>
  <c r="R22" i="10"/>
  <c r="S22" i="10"/>
  <c r="T22" i="10"/>
  <c r="H22" i="10"/>
  <c r="I21" i="9"/>
  <c r="J21" i="9"/>
  <c r="K21" i="9"/>
  <c r="L21" i="9"/>
  <c r="M21" i="9"/>
  <c r="N21" i="9"/>
  <c r="O21" i="9"/>
  <c r="P21" i="9"/>
  <c r="Q21" i="9"/>
  <c r="R21" i="9"/>
  <c r="S21" i="9"/>
  <c r="T21" i="9"/>
  <c r="H21" i="9"/>
  <c r="I24" i="6"/>
  <c r="J24" i="6"/>
  <c r="K24" i="6"/>
  <c r="L24" i="6"/>
  <c r="M24" i="6"/>
  <c r="N24" i="6"/>
  <c r="O24" i="6"/>
  <c r="P24" i="6"/>
  <c r="Q24" i="6"/>
  <c r="R24" i="6"/>
  <c r="S24" i="6"/>
  <c r="T24" i="6"/>
  <c r="H24" i="6"/>
  <c r="I20" i="28"/>
  <c r="J20" i="28"/>
  <c r="K20" i="28"/>
  <c r="L20" i="28"/>
  <c r="M20" i="28"/>
  <c r="N20" i="28"/>
  <c r="O20" i="28"/>
  <c r="P20" i="28"/>
  <c r="Q20" i="28"/>
  <c r="R20" i="28"/>
  <c r="S20" i="28"/>
  <c r="T20" i="28"/>
  <c r="H20" i="28"/>
  <c r="G17" i="38"/>
  <c r="G23" i="38" s="1"/>
  <c r="E23" i="38"/>
  <c r="F23" i="38"/>
  <c r="D23" i="38"/>
  <c r="G18" i="37"/>
  <c r="E23" i="37"/>
  <c r="F23" i="37"/>
  <c r="D23" i="37"/>
  <c r="E23" i="36"/>
  <c r="F23" i="36"/>
  <c r="D23" i="36"/>
  <c r="E22" i="35"/>
  <c r="F22" i="35"/>
  <c r="D22" i="35"/>
  <c r="G10" i="35"/>
  <c r="E23" i="34"/>
  <c r="F23" i="34"/>
  <c r="D23" i="34"/>
  <c r="G17" i="34"/>
  <c r="E23" i="31"/>
  <c r="F23" i="31"/>
  <c r="D23" i="31"/>
  <c r="E23" i="30"/>
  <c r="F23" i="30"/>
  <c r="D23" i="30"/>
  <c r="G17" i="30"/>
  <c r="G9" i="30"/>
  <c r="E23" i="29"/>
  <c r="F23" i="29"/>
  <c r="D23" i="29"/>
  <c r="G10" i="29"/>
  <c r="G16" i="15"/>
  <c r="E22" i="15"/>
  <c r="F22" i="15"/>
  <c r="D22" i="15"/>
  <c r="E22" i="14"/>
  <c r="F22" i="14"/>
  <c r="D22" i="14"/>
  <c r="G18" i="11"/>
  <c r="G10" i="11"/>
  <c r="E23" i="11"/>
  <c r="F23" i="11"/>
  <c r="D23" i="11"/>
  <c r="E22" i="10" l="1"/>
  <c r="F22" i="10"/>
  <c r="D22" i="10"/>
  <c r="E21" i="9"/>
  <c r="F21" i="9"/>
  <c r="D21" i="9"/>
  <c r="E24" i="6"/>
  <c r="F24" i="6"/>
  <c r="D24" i="6"/>
  <c r="E20" i="28"/>
  <c r="F20" i="28"/>
  <c r="D20" i="28"/>
  <c r="G9" i="10"/>
  <c r="G10" i="6"/>
  <c r="G8" i="28" l="1"/>
  <c r="G10" i="37" l="1"/>
  <c r="G18" i="31" l="1"/>
  <c r="G18" i="29"/>
  <c r="G21" i="15"/>
  <c r="G17" i="14" l="1"/>
  <c r="G9" i="14"/>
  <c r="G18" i="6" l="1"/>
  <c r="G16" i="9" l="1"/>
  <c r="G15" i="28" l="1"/>
  <c r="G22" i="34" l="1"/>
  <c r="G23" i="34" s="1"/>
  <c r="G10" i="34"/>
  <c r="G10" i="31"/>
  <c r="G22" i="30"/>
  <c r="G9" i="15"/>
  <c r="G22" i="15" s="1"/>
  <c r="G23" i="6" l="1"/>
  <c r="G24" i="6" s="1"/>
  <c r="G22" i="36" l="1"/>
  <c r="G23" i="36" l="1"/>
  <c r="G21" i="14" l="1"/>
  <c r="G22" i="14" s="1"/>
  <c r="G9" i="9" l="1"/>
  <c r="G19" i="28" l="1"/>
  <c r="G20" i="28" s="1"/>
  <c r="C30" i="38" l="1"/>
  <c r="C31" i="38"/>
  <c r="C32" i="38"/>
  <c r="C33" i="38"/>
  <c r="C34" i="38"/>
  <c r="C35" i="38"/>
  <c r="C36" i="38"/>
  <c r="C37" i="38"/>
  <c r="C38" i="38"/>
  <c r="C39" i="38"/>
  <c r="C40" i="38"/>
  <c r="C41" i="38"/>
  <c r="C29" i="38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0" i="36"/>
  <c r="C29" i="36"/>
  <c r="C30" i="36"/>
  <c r="C31" i="36"/>
  <c r="C32" i="36"/>
  <c r="C33" i="36"/>
  <c r="C34" i="36"/>
  <c r="C35" i="36"/>
  <c r="C36" i="36"/>
  <c r="C37" i="36"/>
  <c r="C38" i="36"/>
  <c r="C39" i="36"/>
  <c r="C41" i="36"/>
  <c r="C29" i="35"/>
  <c r="C30" i="35"/>
  <c r="C31" i="35"/>
  <c r="C32" i="35"/>
  <c r="C33" i="35"/>
  <c r="C34" i="35"/>
  <c r="C35" i="35"/>
  <c r="C36" i="35"/>
  <c r="C37" i="35"/>
  <c r="C38" i="35"/>
  <c r="C39" i="35"/>
  <c r="C40" i="35"/>
  <c r="C28" i="35"/>
  <c r="C30" i="34"/>
  <c r="C31" i="34"/>
  <c r="C32" i="34"/>
  <c r="C33" i="34"/>
  <c r="C34" i="34"/>
  <c r="C35" i="34"/>
  <c r="C36" i="34"/>
  <c r="C37" i="34"/>
  <c r="C38" i="34"/>
  <c r="C39" i="34"/>
  <c r="C40" i="34"/>
  <c r="C41" i="34"/>
  <c r="C29" i="34"/>
  <c r="C30" i="31"/>
  <c r="C31" i="31"/>
  <c r="C32" i="31"/>
  <c r="C33" i="31"/>
  <c r="C34" i="31"/>
  <c r="C35" i="31"/>
  <c r="C36" i="31"/>
  <c r="C37" i="31"/>
  <c r="C38" i="31"/>
  <c r="C39" i="31"/>
  <c r="C40" i="31"/>
  <c r="C41" i="31"/>
  <c r="C29" i="31"/>
  <c r="C31" i="30"/>
  <c r="C30" i="30"/>
  <c r="C32" i="30"/>
  <c r="C33" i="30"/>
  <c r="C34" i="30"/>
  <c r="C35" i="30"/>
  <c r="C36" i="30"/>
  <c r="C37" i="30"/>
  <c r="C38" i="30"/>
  <c r="C39" i="30"/>
  <c r="C40" i="30"/>
  <c r="C41" i="30"/>
  <c r="C29" i="30"/>
  <c r="C30" i="29" l="1"/>
  <c r="C31" i="29"/>
  <c r="C32" i="29"/>
  <c r="C33" i="29"/>
  <c r="C34" i="29"/>
  <c r="C35" i="29"/>
  <c r="C36" i="29"/>
  <c r="C37" i="29"/>
  <c r="C38" i="29"/>
  <c r="C39" i="29"/>
  <c r="C40" i="29"/>
  <c r="C41" i="29"/>
  <c r="C29" i="29"/>
  <c r="C28" i="15" l="1"/>
  <c r="C29" i="15"/>
  <c r="C30" i="15"/>
  <c r="C31" i="15"/>
  <c r="C32" i="15"/>
  <c r="C33" i="15"/>
  <c r="C34" i="15"/>
  <c r="C35" i="15"/>
  <c r="C36" i="15"/>
  <c r="C37" i="15"/>
  <c r="C38" i="15"/>
  <c r="C39" i="15"/>
  <c r="C40" i="15"/>
  <c r="C29" i="14"/>
  <c r="C30" i="14"/>
  <c r="C31" i="14"/>
  <c r="C32" i="14"/>
  <c r="C33" i="14"/>
  <c r="C34" i="14"/>
  <c r="C35" i="14"/>
  <c r="C36" i="14"/>
  <c r="C37" i="14"/>
  <c r="C38" i="14"/>
  <c r="C39" i="14"/>
  <c r="C40" i="14"/>
  <c r="C28" i="14"/>
  <c r="C30" i="11"/>
  <c r="C31" i="11"/>
  <c r="C32" i="11"/>
  <c r="C33" i="11"/>
  <c r="C34" i="11"/>
  <c r="C35" i="11"/>
  <c r="C36" i="11"/>
  <c r="C37" i="11"/>
  <c r="C38" i="11"/>
  <c r="C39" i="11"/>
  <c r="C40" i="11"/>
  <c r="C41" i="11"/>
  <c r="C29" i="11"/>
  <c r="C29" i="10"/>
  <c r="C30" i="10"/>
  <c r="C31" i="10"/>
  <c r="C32" i="10"/>
  <c r="C33" i="10"/>
  <c r="C34" i="10"/>
  <c r="C35" i="10"/>
  <c r="C36" i="10"/>
  <c r="C37" i="10"/>
  <c r="C38" i="10"/>
  <c r="C39" i="10"/>
  <c r="C40" i="10"/>
  <c r="C28" i="10"/>
  <c r="C29" i="9"/>
  <c r="C28" i="9"/>
  <c r="C30" i="9"/>
  <c r="C31" i="9"/>
  <c r="C32" i="9"/>
  <c r="C33" i="9"/>
  <c r="C34" i="9"/>
  <c r="C35" i="9"/>
  <c r="C36" i="9"/>
  <c r="C37" i="9"/>
  <c r="C38" i="9"/>
  <c r="C39" i="9"/>
  <c r="C27" i="9"/>
  <c r="C31" i="6"/>
  <c r="C32" i="6"/>
  <c r="C33" i="6"/>
  <c r="C34" i="6"/>
  <c r="C35" i="6"/>
  <c r="C36" i="6"/>
  <c r="C37" i="6"/>
  <c r="C38" i="6"/>
  <c r="C39" i="6"/>
  <c r="C40" i="6"/>
  <c r="C41" i="6"/>
  <c r="C42" i="6"/>
  <c r="C30" i="6"/>
  <c r="C27" i="28"/>
  <c r="C28" i="28"/>
  <c r="C29" i="28"/>
  <c r="C30" i="28"/>
  <c r="C31" i="28"/>
  <c r="C32" i="28"/>
  <c r="C33" i="28"/>
  <c r="C34" i="28"/>
  <c r="C35" i="28"/>
  <c r="C36" i="28"/>
  <c r="C37" i="28"/>
  <c r="C38" i="28"/>
  <c r="C26" i="28"/>
  <c r="C25" i="11" l="1"/>
  <c r="C22" i="28" l="1"/>
  <c r="C27" i="38" l="1"/>
  <c r="C26" i="38"/>
  <c r="C25" i="38"/>
  <c r="C28" i="38" l="1"/>
  <c r="G22" i="37"/>
  <c r="G23" i="37" s="1"/>
  <c r="C27" i="37"/>
  <c r="C26" i="37"/>
  <c r="C25" i="37"/>
  <c r="C25" i="36"/>
  <c r="C24" i="35"/>
  <c r="C25" i="31"/>
  <c r="C27" i="36"/>
  <c r="C26" i="36"/>
  <c r="C26" i="35"/>
  <c r="C25" i="35"/>
  <c r="G21" i="35"/>
  <c r="G22" i="35" s="1"/>
  <c r="C28" i="37" l="1"/>
  <c r="C28" i="36"/>
  <c r="C27" i="35"/>
  <c r="C27" i="34"/>
  <c r="C26" i="34"/>
  <c r="C25" i="34"/>
  <c r="G22" i="31"/>
  <c r="G23" i="31" s="1"/>
  <c r="C28" i="34" l="1"/>
  <c r="G23" i="30"/>
  <c r="C25" i="29"/>
  <c r="C26" i="29"/>
  <c r="C27" i="29"/>
  <c r="G22" i="29"/>
  <c r="G23" i="29" s="1"/>
  <c r="C28" i="29" l="1"/>
  <c r="C26" i="11"/>
  <c r="C27" i="11"/>
  <c r="G22" i="11" l="1"/>
  <c r="G23" i="11" s="1"/>
  <c r="G21" i="10"/>
  <c r="C28" i="11" l="1"/>
  <c r="G22" i="10"/>
  <c r="C27" i="10" s="1"/>
  <c r="G20" i="9"/>
  <c r="G21" i="9" s="1"/>
  <c r="C25" i="28" l="1"/>
  <c r="C24" i="28" l="1"/>
  <c r="C23" i="28"/>
  <c r="C27" i="31" l="1"/>
  <c r="C26" i="31"/>
  <c r="C28" i="31" l="1"/>
  <c r="C28" i="30" l="1"/>
  <c r="C27" i="30"/>
  <c r="C26" i="30"/>
  <c r="C25" i="30"/>
  <c r="C26" i="10" l="1"/>
  <c r="C24" i="15"/>
  <c r="C25" i="10" l="1"/>
  <c r="C25" i="15"/>
  <c r="C26" i="15"/>
  <c r="C27" i="15"/>
  <c r="C24" i="14" l="1"/>
  <c r="C29" i="6" l="1"/>
  <c r="C26" i="9" l="1"/>
  <c r="C25" i="9"/>
  <c r="C24" i="9"/>
  <c r="C23" i="9"/>
  <c r="C28" i="6" l="1"/>
  <c r="C27" i="6"/>
  <c r="C26" i="6"/>
  <c r="C26" i="14"/>
  <c r="C25" i="14"/>
  <c r="C24" i="10"/>
  <c r="C27" i="14"/>
</calcChain>
</file>

<file path=xl/sharedStrings.xml><?xml version="1.0" encoding="utf-8"?>
<sst xmlns="http://schemas.openxmlformats.org/spreadsheetml/2006/main" count="900" uniqueCount="133">
  <si>
    <t>ИТОГО</t>
  </si>
  <si>
    <t>наименование блюда</t>
  </si>
  <si>
    <t>выход</t>
  </si>
  <si>
    <t>ДЕНЬ 2</t>
  </si>
  <si>
    <t>ЗАВТРАК</t>
  </si>
  <si>
    <t>ОБЕД</t>
  </si>
  <si>
    <t>ДЕНЬ 3</t>
  </si>
  <si>
    <t>ДЕНЬ 4</t>
  </si>
  <si>
    <t>ДЕНЬ 5</t>
  </si>
  <si>
    <t>ДЕНЬ 7</t>
  </si>
  <si>
    <t xml:space="preserve"> </t>
  </si>
  <si>
    <t>ПОЛДНИК</t>
  </si>
  <si>
    <t>Полдник</t>
  </si>
  <si>
    <t>ДЕНЬ 1</t>
  </si>
  <si>
    <t>Завтрак</t>
  </si>
  <si>
    <t>ДЕНЬ 6</t>
  </si>
  <si>
    <t>ДЕНЬ 8</t>
  </si>
  <si>
    <t>ДЕНЬ 9</t>
  </si>
  <si>
    <t>Суп картофельный с фрикадельками</t>
  </si>
  <si>
    <t>ДЕНЬ 10</t>
  </si>
  <si>
    <t>Чай с сахаром</t>
  </si>
  <si>
    <t>Компот из изюма</t>
  </si>
  <si>
    <t>Огурец соленый</t>
  </si>
  <si>
    <t xml:space="preserve">Омлет </t>
  </si>
  <si>
    <t>Салат из моркови</t>
  </si>
  <si>
    <t>Напиток из свежемороженных ягод</t>
  </si>
  <si>
    <t>Пюре картофельное</t>
  </si>
  <si>
    <t>Чай с  лимоном,сахаром</t>
  </si>
  <si>
    <t>Сок фруктовый</t>
  </si>
  <si>
    <t>Разработала: технолог Гоголева Л.А.</t>
  </si>
  <si>
    <t>Биточки рыбные</t>
  </si>
  <si>
    <t>Гречка отварная</t>
  </si>
  <si>
    <t>Огурец свежий</t>
  </si>
  <si>
    <t xml:space="preserve">Суп картофельный с крупой </t>
  </si>
  <si>
    <t>В1 мг</t>
  </si>
  <si>
    <t>В2 мг</t>
  </si>
  <si>
    <t>С мг</t>
  </si>
  <si>
    <t>А рет.экв</t>
  </si>
  <si>
    <t>D мкг</t>
  </si>
  <si>
    <t>Са мг</t>
  </si>
  <si>
    <t>Р мг</t>
  </si>
  <si>
    <t>Mg мг</t>
  </si>
  <si>
    <t>Fe мг</t>
  </si>
  <si>
    <t>K мг</t>
  </si>
  <si>
    <t>I мг</t>
  </si>
  <si>
    <t>Se мг</t>
  </si>
  <si>
    <t>F мг</t>
  </si>
  <si>
    <t>итого</t>
  </si>
  <si>
    <t>ИТОГО за день</t>
  </si>
  <si>
    <t>Щи из свежей капусты с картофелем</t>
  </si>
  <si>
    <t>Биточки мясные</t>
  </si>
  <si>
    <t xml:space="preserve">Компот из свежих яблок </t>
  </si>
  <si>
    <t>Рагу овощное с курицей</t>
  </si>
  <si>
    <t>Рис рассыпчатый</t>
  </si>
  <si>
    <t>Компот из плодов</t>
  </si>
  <si>
    <t>Свекольник</t>
  </si>
  <si>
    <t xml:space="preserve">ИТОГО за день </t>
  </si>
  <si>
    <t xml:space="preserve">Борщ с фасолью  и картофелем </t>
  </si>
  <si>
    <t>Голубцы ленивые</t>
  </si>
  <si>
    <t>Компот из кураги</t>
  </si>
  <si>
    <t>Компот из ягод</t>
  </si>
  <si>
    <t>Макаронные изделия отварные</t>
  </si>
  <si>
    <t>Салат из белокачанной капусты с кукурузой</t>
  </si>
  <si>
    <t>Суп картофельный с рыбой</t>
  </si>
  <si>
    <t>ДЕНЬ 11</t>
  </si>
  <si>
    <t>ДЕНЬ 12</t>
  </si>
  <si>
    <t>ДЕНЬ 13</t>
  </si>
  <si>
    <t>Суп картофельный с крупой гречневой</t>
  </si>
  <si>
    <t>ДЕНЬ 14</t>
  </si>
  <si>
    <t>Суп картофельный с яйцом паутинка</t>
  </si>
  <si>
    <t>ДЕНЬ 15</t>
  </si>
  <si>
    <t>Борщ с капустой и картофелем</t>
  </si>
  <si>
    <t>Помидор свежий</t>
  </si>
  <si>
    <t>Напиток из шиповника</t>
  </si>
  <si>
    <t>Салат из свежих огурцов и помидоров</t>
  </si>
  <si>
    <t>Салат из редиса с огурцом и зеленым горошком</t>
  </si>
  <si>
    <t>60/40</t>
  </si>
  <si>
    <t>Салат со свежим огурцом и кукурузой</t>
  </si>
  <si>
    <t>Картофель тушеный с мясом</t>
  </si>
  <si>
    <t>Яйцо отварное</t>
  </si>
  <si>
    <t>Картофель отварной</t>
  </si>
  <si>
    <t xml:space="preserve">Рис  рассыпчатый </t>
  </si>
  <si>
    <t>Салат из огурцов с зеленым горошком</t>
  </si>
  <si>
    <t>Хлебцы</t>
  </si>
  <si>
    <t>Плов с отварным мясом</t>
  </si>
  <si>
    <t>Блины с мёдом</t>
  </si>
  <si>
    <t>Овощи отварные (брокколи, цветная капуста)</t>
  </si>
  <si>
    <t>Фрукты</t>
  </si>
  <si>
    <t>Оладьи из кабачков</t>
  </si>
  <si>
    <t>Гречка отварная с овощами</t>
  </si>
  <si>
    <t>Оладьи из картофеля</t>
  </si>
  <si>
    <t>Рис с овощами</t>
  </si>
  <si>
    <t>Напиток из ягод</t>
  </si>
  <si>
    <t>Салат из свежих помидоров</t>
  </si>
  <si>
    <t>Суп картофельный с крупой</t>
  </si>
  <si>
    <t>Оладьи с мёдом</t>
  </si>
  <si>
    <t>Рыба с овощами</t>
  </si>
  <si>
    <t>Рассольник ленинградский с рисом</t>
  </si>
  <si>
    <t>Печень с овощами</t>
  </si>
  <si>
    <t>Салат из капусты с морковью</t>
  </si>
  <si>
    <t>Суп картофельный</t>
  </si>
  <si>
    <t>Биточки куриные</t>
  </si>
  <si>
    <t>салат из свежих огурцов</t>
  </si>
  <si>
    <t>Гречка отварная/соус красный основной</t>
  </si>
  <si>
    <t>Суфле куриное</t>
  </si>
  <si>
    <t>с 7-11 лет</t>
  </si>
  <si>
    <t>Плов с отварной птицей</t>
  </si>
  <si>
    <t>Суфле мясное</t>
  </si>
  <si>
    <t>100/15</t>
  </si>
  <si>
    <t>Белки г</t>
  </si>
  <si>
    <t>Жиры г</t>
  </si>
  <si>
    <t>Углеводы г</t>
  </si>
  <si>
    <t>ЭЦ ккал</t>
  </si>
  <si>
    <t>Арет.экв</t>
  </si>
  <si>
    <t>Ca мг</t>
  </si>
  <si>
    <t>P мг</t>
  </si>
  <si>
    <t>БЕЛКИ г</t>
  </si>
  <si>
    <t>ЖИРЫ г</t>
  </si>
  <si>
    <t>УГЛЕВОДЫ г</t>
  </si>
  <si>
    <t>Мясо отварное</t>
  </si>
  <si>
    <t>Курица отварная</t>
  </si>
  <si>
    <t>Чай с молоком</t>
  </si>
  <si>
    <t>Сыр безглютеновый</t>
  </si>
  <si>
    <t>Каша рисовая молочная</t>
  </si>
  <si>
    <t>Рыба отварная</t>
  </si>
  <si>
    <t>Запеканка из творога</t>
  </si>
  <si>
    <t>Каша гречневая молочная</t>
  </si>
  <si>
    <t>Молоко кипяченное</t>
  </si>
  <si>
    <t>Печенье безглютеновое</t>
  </si>
  <si>
    <t>Суп овощной с фрикадельками</t>
  </si>
  <si>
    <t>Каша пшенная молочная</t>
  </si>
  <si>
    <t>Кефир</t>
  </si>
  <si>
    <r>
      <t>Творожок (с витамином Д</t>
    </r>
    <r>
      <rPr>
        <sz val="8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</si>
</sst>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4" fillId="2" borderId="1" xfId="0" applyNumberFormat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5" xfId="0" applyFont="1" applyFill="1" applyBorder="1"/>
    <xf numFmtId="2" fontId="3" fillId="2" borderId="0" xfId="0" applyNumberFormat="1" applyFont="1" applyFill="1" applyBorder="1"/>
    <xf numFmtId="2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7" xfId="0" applyFont="1" applyFill="1" applyBorder="1"/>
    <xf numFmtId="0" fontId="3" fillId="3" borderId="6" xfId="0" applyFont="1" applyFill="1" applyBorder="1"/>
    <xf numFmtId="2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0" borderId="0" xfId="0" applyFont="1"/>
    <xf numFmtId="0" fontId="3" fillId="3" borderId="2" xfId="0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/>
    <xf numFmtId="2" fontId="3" fillId="2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2" borderId="5" xfId="0" applyFont="1" applyFill="1" applyBorder="1" applyAlignment="1"/>
    <xf numFmtId="0" fontId="3" fillId="0" borderId="4" xfId="0" applyFont="1" applyBorder="1" applyAlignment="1"/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87;&#1088;&#1086;&#1074;&#1077;&#1088;&#1082;&#1072;\&#1096;&#1082;&#1086;&#1083;&#1072;%20&#1087;&#1088;&#1086;&#1074;&#1077;&#1088;&#1082;&#1072;%202025%20&#1103;&#1085;&#1074;&#1072;&#1088;&#1100;\1,2,3,4,5,6,7,8,9,10%20&#1076;&#1077;&#1085;&#1100;%207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01"/>
      <sheetName val="14.01"/>
      <sheetName val="15.01"/>
      <sheetName val="16.01"/>
      <sheetName val="17.01"/>
      <sheetName val="20.01"/>
      <sheetName val="21.01"/>
      <sheetName val="22.01"/>
      <sheetName val="23.01"/>
      <sheetName val="24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G32">
            <v>240</v>
          </cell>
        </row>
        <row r="33">
          <cell r="G33">
            <v>78</v>
          </cell>
        </row>
        <row r="34">
          <cell r="G34">
            <v>94</v>
          </cell>
        </row>
        <row r="35">
          <cell r="G35">
            <v>90</v>
          </cell>
        </row>
        <row r="36">
          <cell r="G36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E27" sqref="E27"/>
    </sheetView>
  </sheetViews>
  <sheetFormatPr defaultColWidth="9.109375" defaultRowHeight="13.8" x14ac:dyDescent="0.25"/>
  <cols>
    <col min="1" max="1" width="8.33203125" style="5" customWidth="1"/>
    <col min="2" max="2" width="38.44140625" style="5" customWidth="1"/>
    <col min="3" max="3" width="13.33203125" style="21" customWidth="1"/>
    <col min="4" max="4" width="8.5546875" style="5" customWidth="1"/>
    <col min="5" max="5" width="8.88671875" style="5" customWidth="1"/>
    <col min="6" max="6" width="11.88671875" style="5" customWidth="1"/>
    <col min="7" max="7" width="9.88671875" style="5" customWidth="1"/>
    <col min="8" max="16384" width="9.109375" style="5"/>
  </cols>
  <sheetData>
    <row r="2" spans="1:20" ht="27.6" x14ac:dyDescent="0.25">
      <c r="A2" s="70" t="s">
        <v>70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6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237</v>
      </c>
      <c r="B5" s="23" t="s">
        <v>31</v>
      </c>
      <c r="C5" s="136">
        <v>180</v>
      </c>
      <c r="D5" s="136">
        <v>8</v>
      </c>
      <c r="E5" s="133">
        <v>6</v>
      </c>
      <c r="F5" s="136">
        <v>30</v>
      </c>
      <c r="G5" s="136">
        <v>280</v>
      </c>
      <c r="H5" s="136">
        <v>0.24</v>
      </c>
      <c r="I5" s="136">
        <v>0.2</v>
      </c>
      <c r="J5" s="136">
        <v>2</v>
      </c>
      <c r="K5" s="136">
        <v>80</v>
      </c>
      <c r="L5" s="136">
        <v>0.9</v>
      </c>
      <c r="M5" s="136">
        <v>100</v>
      </c>
      <c r="N5" s="136">
        <v>60</v>
      </c>
      <c r="O5" s="136">
        <v>20</v>
      </c>
      <c r="P5" s="136">
        <v>1.7</v>
      </c>
      <c r="Q5" s="136">
        <v>72</v>
      </c>
      <c r="R5" s="136">
        <v>0.01</v>
      </c>
      <c r="S5" s="138">
        <v>2E-3</v>
      </c>
      <c r="T5" s="138">
        <v>0.45</v>
      </c>
    </row>
    <row r="6" spans="1:20" ht="18.75" customHeight="1" x14ac:dyDescent="0.25">
      <c r="A6" s="136"/>
      <c r="B6" s="1" t="s">
        <v>83</v>
      </c>
      <c r="C6" s="136">
        <v>40</v>
      </c>
      <c r="D6" s="136">
        <v>3.1</v>
      </c>
      <c r="E6" s="136">
        <v>0.4</v>
      </c>
      <c r="F6" s="136">
        <v>19</v>
      </c>
      <c r="G6" s="136">
        <v>94</v>
      </c>
      <c r="H6" s="27">
        <v>0.06</v>
      </c>
      <c r="I6" s="27">
        <v>0.04</v>
      </c>
      <c r="J6" s="27"/>
      <c r="K6" s="10"/>
      <c r="L6" s="27"/>
      <c r="M6" s="27">
        <v>7</v>
      </c>
      <c r="N6" s="27">
        <v>21</v>
      </c>
      <c r="O6" s="27">
        <v>4.2</v>
      </c>
      <c r="P6" s="27">
        <v>0.4</v>
      </c>
      <c r="Q6" s="27">
        <v>31</v>
      </c>
      <c r="R6" s="138"/>
      <c r="S6" s="138"/>
      <c r="T6" s="138"/>
    </row>
    <row r="7" spans="1:20" x14ac:dyDescent="0.25">
      <c r="A7" s="138">
        <v>494</v>
      </c>
      <c r="B7" s="1" t="s">
        <v>27</v>
      </c>
      <c r="C7" s="134">
        <v>200</v>
      </c>
      <c r="D7" s="136">
        <v>0.4</v>
      </c>
      <c r="E7" s="136">
        <v>0.1</v>
      </c>
      <c r="F7" s="35">
        <v>19</v>
      </c>
      <c r="G7" s="138">
        <v>92</v>
      </c>
      <c r="H7" s="138">
        <v>7.0000000000000007E-2</v>
      </c>
      <c r="I7" s="138">
        <v>0.02</v>
      </c>
      <c r="J7" s="138">
        <v>8</v>
      </c>
      <c r="K7" s="138">
        <v>10</v>
      </c>
      <c r="L7" s="138">
        <v>1.4</v>
      </c>
      <c r="M7" s="138">
        <v>50</v>
      </c>
      <c r="N7" s="138">
        <v>60</v>
      </c>
      <c r="O7" s="138">
        <v>2</v>
      </c>
      <c r="P7" s="138"/>
      <c r="Q7" s="138">
        <v>60</v>
      </c>
      <c r="R7" s="138"/>
      <c r="S7" s="138"/>
      <c r="T7" s="136"/>
    </row>
    <row r="8" spans="1:20" x14ac:dyDescent="0.25">
      <c r="A8" s="138">
        <v>16</v>
      </c>
      <c r="B8" s="1" t="s">
        <v>99</v>
      </c>
      <c r="C8" s="136">
        <v>100</v>
      </c>
      <c r="D8" s="136">
        <v>0.6</v>
      </c>
      <c r="E8" s="133">
        <v>0.6</v>
      </c>
      <c r="F8" s="136">
        <v>15</v>
      </c>
      <c r="G8" s="136">
        <v>95</v>
      </c>
      <c r="H8" s="136">
        <v>0.05</v>
      </c>
      <c r="I8" s="136">
        <v>0.04</v>
      </c>
      <c r="J8" s="136">
        <v>2</v>
      </c>
      <c r="K8" s="136">
        <v>10</v>
      </c>
      <c r="L8" s="136">
        <v>0.2</v>
      </c>
      <c r="M8" s="136">
        <v>32</v>
      </c>
      <c r="N8" s="136">
        <v>80</v>
      </c>
      <c r="O8" s="136">
        <v>18</v>
      </c>
      <c r="P8" s="136">
        <v>0.4</v>
      </c>
      <c r="Q8" s="136">
        <v>100</v>
      </c>
      <c r="R8" s="136"/>
      <c r="S8" s="138"/>
      <c r="T8" s="138"/>
    </row>
    <row r="9" spans="1:20" x14ac:dyDescent="0.25">
      <c r="A9" s="136"/>
      <c r="B9" s="1" t="s">
        <v>47</v>
      </c>
      <c r="C9" s="126"/>
      <c r="D9" s="6"/>
      <c r="E9" s="6"/>
      <c r="F9" s="6"/>
      <c r="G9" s="10">
        <v>561</v>
      </c>
      <c r="H9" s="25"/>
      <c r="I9" s="25"/>
      <c r="J9" s="105"/>
      <c r="K9" s="6"/>
      <c r="L9" s="6"/>
      <c r="M9" s="6"/>
      <c r="N9" s="6"/>
      <c r="O9" s="6"/>
      <c r="P9" s="6"/>
      <c r="Q9" s="105"/>
      <c r="R9" s="6"/>
      <c r="S9" s="127"/>
      <c r="T9" s="6"/>
    </row>
    <row r="10" spans="1:20" x14ac:dyDescent="0.25">
      <c r="A10" s="136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6">
        <v>30</v>
      </c>
      <c r="B11" s="1" t="s">
        <v>82</v>
      </c>
      <c r="C11" s="10">
        <v>100</v>
      </c>
      <c r="D11" s="27">
        <v>8</v>
      </c>
      <c r="E11" s="27">
        <v>6</v>
      </c>
      <c r="F11" s="10">
        <v>13</v>
      </c>
      <c r="G11" s="10">
        <v>95</v>
      </c>
      <c r="H11" s="6">
        <v>0.1</v>
      </c>
      <c r="I11" s="6">
        <v>0.28000000000000003</v>
      </c>
      <c r="J11" s="106">
        <v>10</v>
      </c>
      <c r="K11" s="6">
        <v>55</v>
      </c>
      <c r="L11" s="6">
        <v>0.2</v>
      </c>
      <c r="M11" s="6">
        <v>95</v>
      </c>
      <c r="N11" s="6">
        <v>80</v>
      </c>
      <c r="O11" s="6">
        <v>35</v>
      </c>
      <c r="P11" s="6">
        <v>1</v>
      </c>
      <c r="Q11" s="106">
        <v>90</v>
      </c>
      <c r="R11" s="6"/>
      <c r="S11" s="126"/>
      <c r="T11" s="6"/>
    </row>
    <row r="12" spans="1:20" ht="15" customHeight="1" x14ac:dyDescent="0.25">
      <c r="A12" s="136">
        <v>128</v>
      </c>
      <c r="B12" s="23" t="s">
        <v>71</v>
      </c>
      <c r="C12" s="9">
        <v>250</v>
      </c>
      <c r="D12" s="9">
        <v>8</v>
      </c>
      <c r="E12" s="9">
        <v>6.5</v>
      </c>
      <c r="F12" s="9">
        <v>31</v>
      </c>
      <c r="G12" s="9">
        <v>190</v>
      </c>
      <c r="H12" s="6">
        <v>0.01</v>
      </c>
      <c r="I12" s="6">
        <v>0.1</v>
      </c>
      <c r="J12" s="106">
        <v>10.9</v>
      </c>
      <c r="K12" s="6">
        <v>90</v>
      </c>
      <c r="L12" s="6">
        <v>2</v>
      </c>
      <c r="M12" s="6">
        <v>151</v>
      </c>
      <c r="N12" s="6">
        <v>130</v>
      </c>
      <c r="O12" s="6">
        <v>14</v>
      </c>
      <c r="P12" s="6">
        <v>0.3</v>
      </c>
      <c r="Q12" s="106">
        <v>42</v>
      </c>
      <c r="R12" s="6">
        <v>0.04</v>
      </c>
      <c r="S12" s="127">
        <v>3.0000000000000001E-3</v>
      </c>
      <c r="T12" s="6">
        <v>0.55000000000000004</v>
      </c>
    </row>
    <row r="13" spans="1:20" ht="15" customHeight="1" x14ac:dyDescent="0.25">
      <c r="A13" s="136">
        <v>381</v>
      </c>
      <c r="B13" s="23" t="s">
        <v>50</v>
      </c>
      <c r="C13" s="126">
        <v>90</v>
      </c>
      <c r="D13" s="9">
        <v>10</v>
      </c>
      <c r="E13" s="9">
        <v>12</v>
      </c>
      <c r="F13" s="9">
        <v>4.5</v>
      </c>
      <c r="G13" s="9">
        <v>190</v>
      </c>
      <c r="H13" s="78">
        <v>0.1</v>
      </c>
      <c r="I13" s="78">
        <v>0.2</v>
      </c>
      <c r="J13" s="106">
        <v>1</v>
      </c>
      <c r="K13" s="78">
        <v>100</v>
      </c>
      <c r="L13" s="78">
        <v>1</v>
      </c>
      <c r="M13" s="78">
        <v>123</v>
      </c>
      <c r="N13" s="78">
        <v>199</v>
      </c>
      <c r="O13" s="78">
        <v>47</v>
      </c>
      <c r="P13" s="78">
        <v>2.5</v>
      </c>
      <c r="Q13" s="10">
        <v>120</v>
      </c>
      <c r="R13" s="78"/>
      <c r="S13" s="126"/>
      <c r="T13" s="78">
        <v>0.3</v>
      </c>
    </row>
    <row r="14" spans="1:20" x14ac:dyDescent="0.25">
      <c r="A14" s="10">
        <v>429</v>
      </c>
      <c r="B14" s="23" t="s">
        <v>26</v>
      </c>
      <c r="C14" s="126">
        <v>150</v>
      </c>
      <c r="D14" s="6">
        <v>3.8</v>
      </c>
      <c r="E14" s="6">
        <v>12</v>
      </c>
      <c r="F14" s="6">
        <v>18</v>
      </c>
      <c r="G14" s="6">
        <v>159</v>
      </c>
      <c r="H14" s="6"/>
      <c r="I14" s="6">
        <v>4.0000000000000001E-3</v>
      </c>
      <c r="J14" s="106">
        <v>1.06</v>
      </c>
      <c r="K14" s="6">
        <v>78</v>
      </c>
      <c r="L14" s="6">
        <v>0.4</v>
      </c>
      <c r="M14" s="6">
        <v>95</v>
      </c>
      <c r="N14" s="6">
        <v>15</v>
      </c>
      <c r="O14" s="6">
        <v>4</v>
      </c>
      <c r="P14" s="6">
        <v>0.56399999999999995</v>
      </c>
      <c r="Q14" s="106">
        <v>50</v>
      </c>
      <c r="R14" s="6">
        <v>0.01</v>
      </c>
      <c r="S14" s="126">
        <v>1.7000000000000001E-2</v>
      </c>
      <c r="T14" s="6">
        <v>0.45</v>
      </c>
    </row>
    <row r="15" spans="1:20" x14ac:dyDescent="0.25">
      <c r="A15" s="10">
        <v>373</v>
      </c>
      <c r="B15" s="24" t="s">
        <v>21</v>
      </c>
      <c r="C15" s="10">
        <v>200</v>
      </c>
      <c r="D15" s="6">
        <v>1.4</v>
      </c>
      <c r="E15" s="6">
        <v>0.1</v>
      </c>
      <c r="F15" s="6">
        <v>26</v>
      </c>
      <c r="G15" s="6">
        <v>98</v>
      </c>
      <c r="H15" s="6">
        <v>0.1</v>
      </c>
      <c r="I15" s="6">
        <v>4.0000000000000001E-3</v>
      </c>
      <c r="J15" s="106">
        <v>4.8</v>
      </c>
      <c r="K15" s="6">
        <v>23</v>
      </c>
      <c r="L15" s="6"/>
      <c r="M15" s="6">
        <v>40</v>
      </c>
      <c r="N15" s="6">
        <v>45</v>
      </c>
      <c r="O15" s="6">
        <v>5</v>
      </c>
      <c r="P15" s="6">
        <v>0.56399999999999995</v>
      </c>
      <c r="Q15" s="106">
        <v>30</v>
      </c>
      <c r="R15" s="6"/>
      <c r="S15" s="126"/>
      <c r="T15" s="6"/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138"/>
      <c r="S16" s="138"/>
      <c r="T16" s="6"/>
    </row>
    <row r="17" spans="1:22" x14ac:dyDescent="0.25">
      <c r="A17" s="10"/>
      <c r="B17" s="1" t="s">
        <v>47</v>
      </c>
      <c r="C17" s="1"/>
      <c r="D17" s="6"/>
      <c r="E17" s="6"/>
      <c r="F17" s="6"/>
      <c r="G17" s="10">
        <f>SUM(G11:G16)</f>
        <v>826</v>
      </c>
      <c r="H17" s="6"/>
      <c r="I17" s="6"/>
      <c r="J17" s="106"/>
      <c r="K17" s="6"/>
      <c r="L17" s="6"/>
      <c r="M17" s="6"/>
      <c r="N17" s="6"/>
      <c r="O17" s="6"/>
      <c r="P17" s="6"/>
      <c r="Q17" s="106"/>
      <c r="R17" s="6"/>
      <c r="S17" s="126"/>
      <c r="T17" s="6"/>
    </row>
    <row r="18" spans="1:22" x14ac:dyDescent="0.25">
      <c r="A18" s="136"/>
      <c r="B18" s="7" t="s">
        <v>11</v>
      </c>
      <c r="C18" s="8"/>
      <c r="D18" s="8"/>
      <c r="E18" s="8"/>
      <c r="F18" s="8"/>
      <c r="G18" s="2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36">
        <v>518</v>
      </c>
      <c r="B19" s="1" t="s">
        <v>28</v>
      </c>
      <c r="C19" s="136">
        <v>200</v>
      </c>
      <c r="D19" s="133">
        <v>1</v>
      </c>
      <c r="E19" s="136"/>
      <c r="F19" s="136">
        <v>20.170000000000002</v>
      </c>
      <c r="G19" s="136">
        <v>85</v>
      </c>
      <c r="H19" s="136">
        <v>0.02</v>
      </c>
      <c r="I19" s="136">
        <v>0.02</v>
      </c>
      <c r="J19" s="136">
        <v>4</v>
      </c>
      <c r="K19" s="136">
        <v>20</v>
      </c>
      <c r="L19" s="136"/>
      <c r="M19" s="136">
        <v>60</v>
      </c>
      <c r="N19" s="136">
        <v>22</v>
      </c>
      <c r="O19" s="136">
        <v>8</v>
      </c>
      <c r="P19" s="136">
        <v>0.15</v>
      </c>
      <c r="Q19" s="136">
        <v>40</v>
      </c>
      <c r="R19" s="136"/>
      <c r="S19" s="136"/>
      <c r="T19" s="136">
        <v>0.15</v>
      </c>
    </row>
    <row r="20" spans="1:22" x14ac:dyDescent="0.25">
      <c r="A20" s="136"/>
      <c r="B20" s="23" t="s">
        <v>132</v>
      </c>
      <c r="C20" s="136">
        <v>100</v>
      </c>
      <c r="D20" s="136">
        <v>4.5</v>
      </c>
      <c r="E20" s="136">
        <v>4</v>
      </c>
      <c r="F20" s="136">
        <v>30</v>
      </c>
      <c r="G20" s="136">
        <v>165</v>
      </c>
      <c r="H20" s="136">
        <v>0.04</v>
      </c>
      <c r="I20" s="136">
        <v>7.0000000000000007E-2</v>
      </c>
      <c r="J20" s="136">
        <v>0.8</v>
      </c>
      <c r="K20" s="136">
        <v>50</v>
      </c>
      <c r="L20" s="136">
        <v>1.2</v>
      </c>
      <c r="M20" s="136">
        <v>33</v>
      </c>
      <c r="N20" s="136">
        <v>70</v>
      </c>
      <c r="O20" s="136">
        <v>9.5</v>
      </c>
      <c r="P20" s="136">
        <v>0.6</v>
      </c>
      <c r="Q20" s="136">
        <v>60</v>
      </c>
      <c r="R20" s="136">
        <v>1.4999999999999999E-2</v>
      </c>
      <c r="S20" s="136">
        <v>1E-3</v>
      </c>
      <c r="T20" s="136">
        <v>0.35</v>
      </c>
    </row>
    <row r="21" spans="1:22" x14ac:dyDescent="0.25">
      <c r="A21" s="136">
        <v>112</v>
      </c>
      <c r="B21" s="1" t="s">
        <v>87</v>
      </c>
      <c r="C21" s="136">
        <v>200</v>
      </c>
      <c r="D21" s="136">
        <v>0.8</v>
      </c>
      <c r="E21" s="133">
        <v>0.8</v>
      </c>
      <c r="F21" s="136">
        <v>19.600000000000001</v>
      </c>
      <c r="G21" s="136">
        <v>94</v>
      </c>
      <c r="H21" s="136">
        <v>0.05</v>
      </c>
      <c r="I21" s="136">
        <v>0.04</v>
      </c>
      <c r="J21" s="136">
        <v>2</v>
      </c>
      <c r="K21" s="136">
        <v>10</v>
      </c>
      <c r="L21" s="136">
        <v>0.2</v>
      </c>
      <c r="M21" s="136">
        <v>32</v>
      </c>
      <c r="N21" s="136">
        <v>22</v>
      </c>
      <c r="O21" s="136">
        <v>18</v>
      </c>
      <c r="P21" s="136">
        <v>0.4</v>
      </c>
      <c r="Q21" s="136">
        <v>100</v>
      </c>
      <c r="R21" s="136"/>
      <c r="S21" s="138"/>
      <c r="T21" s="138"/>
    </row>
    <row r="22" spans="1:22" x14ac:dyDescent="0.25">
      <c r="A22" s="1"/>
      <c r="B22" s="1" t="s">
        <v>47</v>
      </c>
      <c r="C22" s="6"/>
      <c r="D22" s="27"/>
      <c r="E22" s="27"/>
      <c r="F22" s="27"/>
      <c r="G22" s="10">
        <v>364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2" s="13" customFormat="1" x14ac:dyDescent="0.25">
      <c r="A23" s="14"/>
      <c r="B23" s="1" t="s">
        <v>0</v>
      </c>
      <c r="C23" s="6"/>
      <c r="D23" s="30">
        <f>SUM(D5:D22)</f>
        <v>52.699999999999996</v>
      </c>
      <c r="E23" s="30">
        <f t="shared" ref="E23:F23" si="0">SUM(E5:E22)</f>
        <v>48.9</v>
      </c>
      <c r="F23" s="30">
        <f t="shared" si="0"/>
        <v>264.27000000000004</v>
      </c>
      <c r="G23" s="22">
        <f>G22+G17+G9</f>
        <v>1751</v>
      </c>
      <c r="H23" s="12">
        <f>SUM(H5:H22)</f>
        <v>0.90000000000000013</v>
      </c>
      <c r="I23" s="44">
        <f t="shared" ref="I23:S23" si="1">SUM(I5:I22)</f>
        <v>1.0580000000000003</v>
      </c>
      <c r="J23" s="12">
        <f t="shared" si="1"/>
        <v>46.559999999999995</v>
      </c>
      <c r="K23" s="12">
        <f t="shared" si="1"/>
        <v>526</v>
      </c>
      <c r="L23" s="12">
        <f t="shared" si="1"/>
        <v>7.5000000000000009</v>
      </c>
      <c r="M23" s="12">
        <f t="shared" si="1"/>
        <v>825</v>
      </c>
      <c r="N23" s="12">
        <f t="shared" si="1"/>
        <v>825</v>
      </c>
      <c r="O23" s="12">
        <f t="shared" si="1"/>
        <v>188.89999999999998</v>
      </c>
      <c r="P23" s="31">
        <f t="shared" si="1"/>
        <v>8.9780000000000015</v>
      </c>
      <c r="Q23" s="12">
        <f t="shared" si="1"/>
        <v>826</v>
      </c>
      <c r="R23" s="12">
        <f t="shared" si="1"/>
        <v>7.5000000000000011E-2</v>
      </c>
      <c r="S23" s="54">
        <f t="shared" si="1"/>
        <v>2.3000000000000003E-2</v>
      </c>
      <c r="T23" s="44">
        <f>SUM(T5:T22)</f>
        <v>2.25</v>
      </c>
    </row>
    <row r="24" spans="1:22" ht="16.5" customHeight="1" x14ac:dyDescent="0.25">
      <c r="A24" s="15"/>
      <c r="B24" s="16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</row>
    <row r="25" spans="1:22" ht="15.6" x14ac:dyDescent="0.25">
      <c r="A25" s="15"/>
      <c r="B25" s="4" t="s">
        <v>116</v>
      </c>
      <c r="C25" s="121">
        <f>D23</f>
        <v>52.699999999999996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5"/>
      <c r="V25" s="15"/>
    </row>
    <row r="26" spans="1:22" ht="15.6" x14ac:dyDescent="0.25">
      <c r="A26" s="15"/>
      <c r="B26" s="4" t="s">
        <v>117</v>
      </c>
      <c r="C26" s="122">
        <f>E23</f>
        <v>48.9</v>
      </c>
      <c r="F26" s="15"/>
      <c r="G26" s="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5"/>
      <c r="V26" s="15"/>
    </row>
    <row r="27" spans="1:22" ht="15.6" x14ac:dyDescent="0.25">
      <c r="A27" s="15"/>
      <c r="B27" s="4" t="s">
        <v>118</v>
      </c>
      <c r="C27" s="121">
        <f>F23</f>
        <v>264.27000000000004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.6" x14ac:dyDescent="0.25">
      <c r="A28" s="15"/>
      <c r="B28" s="4" t="s">
        <v>112</v>
      </c>
      <c r="C28" s="121">
        <f>G23</f>
        <v>1751</v>
      </c>
    </row>
    <row r="29" spans="1:22" ht="15.6" x14ac:dyDescent="0.3">
      <c r="A29" s="15"/>
      <c r="B29" s="4" t="s">
        <v>34</v>
      </c>
      <c r="C29" s="18">
        <f>H23</f>
        <v>0.90000000000000013</v>
      </c>
    </row>
    <row r="30" spans="1:22" ht="15.6" x14ac:dyDescent="0.3">
      <c r="A30" s="14"/>
      <c r="B30" s="4" t="s">
        <v>35</v>
      </c>
      <c r="C30" s="158">
        <f>I23</f>
        <v>1.0580000000000003</v>
      </c>
    </row>
    <row r="31" spans="1:22" ht="15.6" x14ac:dyDescent="0.3">
      <c r="B31" s="4" t="s">
        <v>36</v>
      </c>
      <c r="C31" s="19">
        <f>J23</f>
        <v>46.559999999999995</v>
      </c>
    </row>
    <row r="32" spans="1:22" ht="15.6" x14ac:dyDescent="0.3">
      <c r="B32" s="4" t="s">
        <v>37</v>
      </c>
      <c r="C32" s="19">
        <f>K23</f>
        <v>526</v>
      </c>
      <c r="D32" s="15"/>
      <c r="E32" s="15"/>
      <c r="F32" s="15"/>
      <c r="G32" s="15"/>
    </row>
    <row r="33" spans="2:7" ht="15.6" x14ac:dyDescent="0.3">
      <c r="B33" s="4" t="s">
        <v>38</v>
      </c>
      <c r="C33" s="19">
        <f>L23</f>
        <v>7.5000000000000009</v>
      </c>
      <c r="D33" s="15"/>
      <c r="E33" s="15"/>
      <c r="F33" s="15"/>
      <c r="G33" s="15"/>
    </row>
    <row r="34" spans="2:7" ht="18" x14ac:dyDescent="0.35">
      <c r="B34" s="4" t="s">
        <v>39</v>
      </c>
      <c r="C34" s="19">
        <f>M23</f>
        <v>825</v>
      </c>
      <c r="D34" s="159"/>
      <c r="E34" s="159"/>
      <c r="F34" s="20"/>
      <c r="G34" s="15"/>
    </row>
    <row r="35" spans="2:7" ht="18" x14ac:dyDescent="0.35">
      <c r="B35" s="4" t="s">
        <v>40</v>
      </c>
      <c r="C35" s="18">
        <f>N23</f>
        <v>825</v>
      </c>
      <c r="D35" s="159"/>
      <c r="E35" s="159"/>
      <c r="F35" s="20"/>
      <c r="G35" s="15"/>
    </row>
    <row r="36" spans="2:7" ht="18" x14ac:dyDescent="0.35">
      <c r="B36" s="4" t="s">
        <v>41</v>
      </c>
      <c r="C36" s="18">
        <f>O23</f>
        <v>188.89999999999998</v>
      </c>
      <c r="D36" s="159"/>
      <c r="E36" s="159"/>
      <c r="F36" s="20"/>
      <c r="G36" s="15"/>
    </row>
    <row r="37" spans="2:7" ht="18" x14ac:dyDescent="0.35">
      <c r="B37" s="4" t="s">
        <v>42</v>
      </c>
      <c r="C37" s="19">
        <f>P23</f>
        <v>8.9780000000000015</v>
      </c>
      <c r="D37" s="159"/>
      <c r="E37" s="159"/>
      <c r="F37" s="20"/>
      <c r="G37" s="15"/>
    </row>
    <row r="38" spans="2:7" ht="18" x14ac:dyDescent="0.35">
      <c r="B38" s="4" t="s">
        <v>43</v>
      </c>
      <c r="C38" s="18">
        <f>Q23</f>
        <v>826</v>
      </c>
      <c r="D38" s="159"/>
      <c r="E38" s="159"/>
      <c r="F38" s="20"/>
      <c r="G38" s="15"/>
    </row>
    <row r="39" spans="2:7" ht="18" x14ac:dyDescent="0.35">
      <c r="B39" s="4" t="s">
        <v>44</v>
      </c>
      <c r="C39" s="18">
        <f>R23</f>
        <v>7.5000000000000011E-2</v>
      </c>
      <c r="D39" s="159"/>
      <c r="E39" s="159"/>
      <c r="F39" s="20"/>
      <c r="G39" s="15"/>
    </row>
    <row r="40" spans="2:7" ht="18" x14ac:dyDescent="0.35">
      <c r="B40" s="4" t="s">
        <v>45</v>
      </c>
      <c r="C40" s="18">
        <f>S23</f>
        <v>2.3000000000000003E-2</v>
      </c>
      <c r="D40" s="159"/>
      <c r="E40" s="159"/>
      <c r="F40" s="20"/>
      <c r="G40" s="15"/>
    </row>
    <row r="41" spans="2:7" ht="18" x14ac:dyDescent="0.35">
      <c r="B41" s="4" t="s">
        <v>46</v>
      </c>
      <c r="C41" s="158">
        <f>T23</f>
        <v>2.25</v>
      </c>
      <c r="D41" s="159"/>
      <c r="E41" s="159"/>
      <c r="F41" s="20"/>
      <c r="G41" s="15"/>
    </row>
    <row r="42" spans="2:7" ht="18" x14ac:dyDescent="0.35">
      <c r="D42" s="159"/>
      <c r="E42" s="159"/>
      <c r="F42" s="20"/>
      <c r="G42" s="15"/>
    </row>
    <row r="43" spans="2:7" x14ac:dyDescent="0.25">
      <c r="B43" s="15" t="s">
        <v>29</v>
      </c>
    </row>
  </sheetData>
  <mergeCells count="9">
    <mergeCell ref="D40:E40"/>
    <mergeCell ref="D41:E41"/>
    <mergeCell ref="D42:E42"/>
    <mergeCell ref="D34:E34"/>
    <mergeCell ref="D35:E35"/>
    <mergeCell ref="D36:E36"/>
    <mergeCell ref="D37:E37"/>
    <mergeCell ref="D38:E38"/>
    <mergeCell ref="D39:E39"/>
  </mergeCells>
  <pageMargins left="0.7" right="0.7" top="0.75" bottom="0.75" header="0.3" footer="0.3"/>
  <pageSetup paperSize="9" scale="57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zoomScale="80" zoomScaleNormal="80" workbookViewId="0">
      <selection activeCell="J40" sqref="J40"/>
    </sheetView>
  </sheetViews>
  <sheetFormatPr defaultColWidth="9.109375" defaultRowHeight="13.8" x14ac:dyDescent="0.25"/>
  <cols>
    <col min="1" max="1" width="6.6640625" style="5" customWidth="1"/>
    <col min="2" max="2" width="37.109375" style="5" customWidth="1"/>
    <col min="3" max="3" width="12.109375" style="21" customWidth="1"/>
    <col min="4" max="4" width="7.6640625" style="5" customWidth="1"/>
    <col min="5" max="5" width="8.109375" style="5" customWidth="1"/>
    <col min="6" max="6" width="11.5546875" style="5" customWidth="1"/>
    <col min="7" max="7" width="10.5546875" style="5" customWidth="1"/>
    <col min="8" max="16384" width="9.109375" style="5"/>
  </cols>
  <sheetData>
    <row r="2" spans="1:20" ht="30" customHeight="1" x14ac:dyDescent="0.25">
      <c r="A2" s="70" t="s">
        <v>15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"/>
      <c r="B4" s="7" t="s">
        <v>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9.5" customHeight="1" x14ac:dyDescent="0.25">
      <c r="A5" s="136">
        <v>215</v>
      </c>
      <c r="B5" s="23" t="s">
        <v>23</v>
      </c>
      <c r="C5" s="154">
        <v>150</v>
      </c>
      <c r="D5" s="136">
        <v>13.5</v>
      </c>
      <c r="E5" s="136">
        <v>12</v>
      </c>
      <c r="F5" s="136">
        <v>25</v>
      </c>
      <c r="G5" s="136">
        <v>320</v>
      </c>
      <c r="H5" s="138">
        <v>0.15</v>
      </c>
      <c r="I5" s="138">
        <v>0.34</v>
      </c>
      <c r="J5" s="138">
        <v>1</v>
      </c>
      <c r="K5" s="138">
        <v>120</v>
      </c>
      <c r="L5" s="138">
        <v>0.5</v>
      </c>
      <c r="M5" s="138">
        <v>220</v>
      </c>
      <c r="N5" s="138">
        <v>200</v>
      </c>
      <c r="O5" s="138">
        <v>30</v>
      </c>
      <c r="P5" s="138">
        <v>2.5</v>
      </c>
      <c r="Q5" s="138">
        <v>100</v>
      </c>
      <c r="R5" s="136">
        <v>2.5000000000000001E-2</v>
      </c>
      <c r="S5" s="138">
        <v>3.5000000000000001E-3</v>
      </c>
      <c r="T5" s="138">
        <v>0.55000000000000004</v>
      </c>
    </row>
    <row r="6" spans="1:20" x14ac:dyDescent="0.25">
      <c r="A6" s="136">
        <v>494</v>
      </c>
      <c r="B6" s="1" t="s">
        <v>27</v>
      </c>
      <c r="C6" s="155">
        <v>200</v>
      </c>
      <c r="D6" s="136">
        <v>0.4</v>
      </c>
      <c r="E6" s="136">
        <v>0.1</v>
      </c>
      <c r="F6" s="35">
        <v>19</v>
      </c>
      <c r="G6" s="138">
        <v>92</v>
      </c>
      <c r="H6" s="138">
        <v>7.0000000000000007E-2</v>
      </c>
      <c r="I6" s="138">
        <v>0.02</v>
      </c>
      <c r="J6" s="138">
        <v>13</v>
      </c>
      <c r="K6" s="138">
        <v>5</v>
      </c>
      <c r="L6" s="138">
        <v>1.4</v>
      </c>
      <c r="M6" s="138">
        <v>9</v>
      </c>
      <c r="N6" s="138">
        <v>8</v>
      </c>
      <c r="O6" s="138">
        <v>2</v>
      </c>
      <c r="P6" s="138"/>
      <c r="Q6" s="138">
        <v>60</v>
      </c>
      <c r="R6" s="138"/>
      <c r="S6" s="138"/>
      <c r="T6" s="138"/>
    </row>
    <row r="7" spans="1:20" x14ac:dyDescent="0.25">
      <c r="A7" s="136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138"/>
      <c r="T7" s="73"/>
    </row>
    <row r="8" spans="1:20" x14ac:dyDescent="0.25">
      <c r="A8" s="136">
        <v>112</v>
      </c>
      <c r="B8" s="1" t="s">
        <v>87</v>
      </c>
      <c r="C8" s="136">
        <v>200</v>
      </c>
      <c r="D8" s="136">
        <v>0.8</v>
      </c>
      <c r="E8" s="133">
        <v>0.8</v>
      </c>
      <c r="F8" s="136">
        <v>19.600000000000001</v>
      </c>
      <c r="G8" s="136">
        <v>94</v>
      </c>
      <c r="H8" s="136">
        <v>0.05</v>
      </c>
      <c r="I8" s="136">
        <v>0.04</v>
      </c>
      <c r="J8" s="136">
        <v>2</v>
      </c>
      <c r="K8" s="136">
        <v>10</v>
      </c>
      <c r="L8" s="136">
        <v>0.2</v>
      </c>
      <c r="M8" s="136">
        <v>32</v>
      </c>
      <c r="N8" s="136">
        <v>22</v>
      </c>
      <c r="O8" s="136">
        <v>18</v>
      </c>
      <c r="P8" s="136">
        <v>0.4</v>
      </c>
      <c r="Q8" s="136">
        <v>100</v>
      </c>
      <c r="R8" s="136"/>
      <c r="S8" s="138"/>
      <c r="T8" s="138"/>
    </row>
    <row r="9" spans="1:20" x14ac:dyDescent="0.25">
      <c r="A9" s="136"/>
      <c r="B9" s="4" t="s">
        <v>47</v>
      </c>
      <c r="C9" s="77"/>
      <c r="D9" s="6"/>
      <c r="E9" s="6"/>
      <c r="F9" s="6"/>
      <c r="G9" s="6">
        <f>SUM(G5:G8)</f>
        <v>600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136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6">
        <v>106</v>
      </c>
      <c r="B11" s="23" t="s">
        <v>32</v>
      </c>
      <c r="C11" s="111">
        <v>100</v>
      </c>
      <c r="D11" s="6">
        <v>2.5</v>
      </c>
      <c r="E11" s="6">
        <v>0.9</v>
      </c>
      <c r="F11" s="6">
        <v>10</v>
      </c>
      <c r="G11" s="6">
        <v>60</v>
      </c>
      <c r="H11" s="6">
        <v>0.05</v>
      </c>
      <c r="I11" s="6">
        <v>0.01</v>
      </c>
      <c r="J11" s="6">
        <v>13</v>
      </c>
      <c r="K11" s="6">
        <v>40</v>
      </c>
      <c r="L11" s="6"/>
      <c r="M11" s="6">
        <v>100</v>
      </c>
      <c r="N11" s="6">
        <v>80</v>
      </c>
      <c r="O11" s="6">
        <v>15</v>
      </c>
      <c r="P11" s="6">
        <v>0.7</v>
      </c>
      <c r="Q11" s="6">
        <v>80</v>
      </c>
      <c r="R11" s="6"/>
      <c r="S11" s="6"/>
      <c r="T11" s="102">
        <v>0.83</v>
      </c>
    </row>
    <row r="12" spans="1:20" x14ac:dyDescent="0.25">
      <c r="A12" s="136">
        <v>77</v>
      </c>
      <c r="B12" s="23" t="s">
        <v>33</v>
      </c>
      <c r="C12" s="10">
        <v>200</v>
      </c>
      <c r="D12" s="37">
        <v>7.1</v>
      </c>
      <c r="E12" s="37">
        <v>7.3</v>
      </c>
      <c r="F12" s="37">
        <v>25</v>
      </c>
      <c r="G12" s="36">
        <v>230</v>
      </c>
      <c r="H12" s="6">
        <v>0.01</v>
      </c>
      <c r="I12" s="6">
        <v>0.1</v>
      </c>
      <c r="J12" s="6">
        <v>8.9</v>
      </c>
      <c r="K12" s="6">
        <v>50</v>
      </c>
      <c r="L12" s="6">
        <v>2</v>
      </c>
      <c r="M12" s="6">
        <v>160</v>
      </c>
      <c r="N12" s="6">
        <v>100</v>
      </c>
      <c r="O12" s="6">
        <v>11.2</v>
      </c>
      <c r="P12" s="6">
        <v>0.52</v>
      </c>
      <c r="Q12" s="6">
        <v>80</v>
      </c>
      <c r="R12" s="6">
        <v>3.5000000000000003E-2</v>
      </c>
      <c r="S12" s="6"/>
      <c r="T12" s="1"/>
    </row>
    <row r="13" spans="1:20" x14ac:dyDescent="0.25">
      <c r="A13" s="136">
        <v>355</v>
      </c>
      <c r="B13" s="1" t="s">
        <v>119</v>
      </c>
      <c r="C13" s="136">
        <v>90</v>
      </c>
      <c r="D13" s="136">
        <v>12</v>
      </c>
      <c r="E13" s="136">
        <v>17</v>
      </c>
      <c r="F13" s="136">
        <v>12</v>
      </c>
      <c r="G13" s="136">
        <v>170</v>
      </c>
      <c r="H13" s="138">
        <v>0.2</v>
      </c>
      <c r="I13" s="138">
        <v>0.27600000000000002</v>
      </c>
      <c r="J13" s="138">
        <v>1</v>
      </c>
      <c r="K13" s="138">
        <v>80</v>
      </c>
      <c r="L13" s="138">
        <v>1</v>
      </c>
      <c r="M13" s="138">
        <v>170</v>
      </c>
      <c r="N13" s="138">
        <v>150</v>
      </c>
      <c r="O13" s="138">
        <v>63</v>
      </c>
      <c r="P13" s="138">
        <v>1.1000000000000001</v>
      </c>
      <c r="Q13" s="138">
        <v>55</v>
      </c>
      <c r="R13" s="138"/>
      <c r="S13" s="21">
        <v>1.4999999999999999E-2</v>
      </c>
      <c r="T13" s="138">
        <v>0.47</v>
      </c>
    </row>
    <row r="14" spans="1:20" x14ac:dyDescent="0.25">
      <c r="A14" s="136">
        <v>291</v>
      </c>
      <c r="B14" s="34" t="s">
        <v>61</v>
      </c>
      <c r="C14" s="136">
        <v>150</v>
      </c>
      <c r="D14" s="136">
        <v>2.8</v>
      </c>
      <c r="E14" s="136">
        <v>8</v>
      </c>
      <c r="F14" s="136">
        <v>32</v>
      </c>
      <c r="G14" s="136">
        <v>180</v>
      </c>
      <c r="H14" s="136">
        <v>0.12</v>
      </c>
      <c r="I14" s="136">
        <v>0.02</v>
      </c>
      <c r="J14" s="136"/>
      <c r="K14" s="136">
        <v>90</v>
      </c>
      <c r="L14" s="136"/>
      <c r="M14" s="136">
        <v>16</v>
      </c>
      <c r="N14" s="136">
        <v>45</v>
      </c>
      <c r="O14" s="136">
        <v>4</v>
      </c>
      <c r="P14" s="136">
        <v>0.9</v>
      </c>
      <c r="Q14" s="136">
        <v>50</v>
      </c>
      <c r="R14" s="136"/>
      <c r="S14" s="136"/>
      <c r="T14" s="136"/>
    </row>
    <row r="15" spans="1:20" x14ac:dyDescent="0.25">
      <c r="A15" s="136">
        <v>507</v>
      </c>
      <c r="B15" s="1" t="s">
        <v>25</v>
      </c>
      <c r="C15" s="6">
        <v>200</v>
      </c>
      <c r="D15" s="6">
        <v>0.1</v>
      </c>
      <c r="E15" s="6"/>
      <c r="F15" s="6">
        <v>20.7</v>
      </c>
      <c r="G15" s="6">
        <v>83</v>
      </c>
      <c r="H15" s="6"/>
      <c r="I15" s="6">
        <v>4.0000000000000001E-3</v>
      </c>
      <c r="J15" s="6">
        <v>1.06</v>
      </c>
      <c r="K15" s="6">
        <v>51</v>
      </c>
      <c r="L15" s="6"/>
      <c r="M15" s="6">
        <v>11.96</v>
      </c>
      <c r="N15" s="6">
        <v>80</v>
      </c>
      <c r="O15" s="6">
        <v>9</v>
      </c>
      <c r="P15" s="6">
        <v>0.5</v>
      </c>
      <c r="Q15" s="6">
        <v>120</v>
      </c>
      <c r="R15" s="6"/>
      <c r="S15" s="6"/>
      <c r="T15" s="102"/>
    </row>
    <row r="16" spans="1:20" x14ac:dyDescent="0.25">
      <c r="A16" s="136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6"/>
      <c r="S16" s="6"/>
      <c r="T16" s="102"/>
    </row>
    <row r="17" spans="1:22" x14ac:dyDescent="0.25">
      <c r="A17" s="136"/>
      <c r="B17" s="1" t="s">
        <v>47</v>
      </c>
      <c r="C17" s="1"/>
      <c r="D17" s="6"/>
      <c r="E17" s="6"/>
      <c r="F17" s="6"/>
      <c r="G17" s="6">
        <f>SUM(G11:G16)</f>
        <v>817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2" x14ac:dyDescent="0.25">
      <c r="A18" s="136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36">
        <v>570</v>
      </c>
      <c r="B19" s="23" t="s">
        <v>95</v>
      </c>
      <c r="C19" s="136" t="s">
        <v>108</v>
      </c>
      <c r="D19" s="136">
        <v>6</v>
      </c>
      <c r="E19" s="136">
        <v>6.5</v>
      </c>
      <c r="F19" s="136">
        <v>28</v>
      </c>
      <c r="G19" s="136">
        <v>270</v>
      </c>
      <c r="H19" s="136">
        <v>0.11</v>
      </c>
      <c r="I19" s="136">
        <v>0.14000000000000001</v>
      </c>
      <c r="J19" s="136">
        <v>1.6</v>
      </c>
      <c r="K19" s="136">
        <v>80</v>
      </c>
      <c r="L19" s="136">
        <v>2.4</v>
      </c>
      <c r="M19" s="136">
        <v>80</v>
      </c>
      <c r="N19" s="136">
        <v>86</v>
      </c>
      <c r="O19" s="136">
        <v>19</v>
      </c>
      <c r="P19" s="136">
        <v>1.4</v>
      </c>
      <c r="Q19" s="136">
        <v>80</v>
      </c>
      <c r="R19" s="136">
        <v>1.4999999999999999E-2</v>
      </c>
      <c r="S19" s="136">
        <v>4.0000000000000001E-3</v>
      </c>
      <c r="T19" s="138">
        <v>0.3</v>
      </c>
    </row>
    <row r="20" spans="1:22" x14ac:dyDescent="0.25">
      <c r="A20" s="136">
        <v>518</v>
      </c>
      <c r="B20" s="1" t="s">
        <v>28</v>
      </c>
      <c r="C20" s="136">
        <v>200</v>
      </c>
      <c r="D20" s="134">
        <v>1</v>
      </c>
      <c r="E20" s="136"/>
      <c r="F20" s="136">
        <v>20.170000000000002</v>
      </c>
      <c r="G20" s="136">
        <v>85</v>
      </c>
      <c r="H20" s="136">
        <v>0.02</v>
      </c>
      <c r="I20" s="136">
        <v>0.02</v>
      </c>
      <c r="J20" s="136">
        <v>4</v>
      </c>
      <c r="K20" s="136"/>
      <c r="L20" s="136"/>
      <c r="M20" s="136">
        <v>14</v>
      </c>
      <c r="N20" s="136">
        <v>14</v>
      </c>
      <c r="O20" s="136">
        <v>8</v>
      </c>
      <c r="P20" s="136">
        <v>0.2</v>
      </c>
      <c r="Q20" s="136">
        <v>40</v>
      </c>
      <c r="R20" s="136"/>
      <c r="S20" s="136"/>
      <c r="T20" s="136">
        <v>0.1</v>
      </c>
    </row>
    <row r="21" spans="1:22" x14ac:dyDescent="0.25">
      <c r="A21" s="1"/>
      <c r="B21" s="1" t="s">
        <v>47</v>
      </c>
      <c r="C21" s="6"/>
      <c r="D21" s="6"/>
      <c r="E21" s="6"/>
      <c r="F21" s="6"/>
      <c r="G21" s="6">
        <f>SUM(G19:G20)</f>
        <v>355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2" s="53" customFormat="1" x14ac:dyDescent="0.25">
      <c r="A22" s="52"/>
      <c r="B22" s="11" t="s">
        <v>0</v>
      </c>
      <c r="C22" s="27"/>
      <c r="D22" s="30">
        <f>SUM(D5:D21)</f>
        <v>52.4</v>
      </c>
      <c r="E22" s="30">
        <f t="shared" ref="E22:F22" si="0">SUM(E5:E21)</f>
        <v>53.4</v>
      </c>
      <c r="F22" s="30">
        <f t="shared" si="0"/>
        <v>249.46999999999997</v>
      </c>
      <c r="G22" s="22">
        <f>G21+G17+G9</f>
        <v>1772</v>
      </c>
      <c r="H22" s="12">
        <f>SUM(H5:H21)</f>
        <v>0.9</v>
      </c>
      <c r="I22" s="44">
        <f t="shared" ref="I22:T22" si="1">SUM(I5:I21)</f>
        <v>1.0500000000000003</v>
      </c>
      <c r="J22" s="12">
        <f t="shared" si="1"/>
        <v>45.56</v>
      </c>
      <c r="K22" s="12">
        <f t="shared" si="1"/>
        <v>526</v>
      </c>
      <c r="L22" s="12">
        <f t="shared" si="1"/>
        <v>7.5</v>
      </c>
      <c r="M22" s="31">
        <f t="shared" si="1"/>
        <v>826.96</v>
      </c>
      <c r="N22" s="12">
        <f t="shared" si="1"/>
        <v>827</v>
      </c>
      <c r="O22" s="12">
        <f t="shared" si="1"/>
        <v>187.6</v>
      </c>
      <c r="P22" s="12">
        <f t="shared" si="1"/>
        <v>9.02</v>
      </c>
      <c r="Q22" s="12">
        <f t="shared" si="1"/>
        <v>827</v>
      </c>
      <c r="R22" s="12">
        <f t="shared" si="1"/>
        <v>7.5000000000000011E-2</v>
      </c>
      <c r="S22" s="54">
        <f t="shared" si="1"/>
        <v>2.2499999999999999E-2</v>
      </c>
      <c r="T22" s="12">
        <f t="shared" si="1"/>
        <v>2.25</v>
      </c>
      <c r="U22" s="5"/>
    </row>
    <row r="23" spans="1:22" ht="16.5" customHeight="1" x14ac:dyDescent="0.25">
      <c r="A23" s="15"/>
      <c r="B23" s="32"/>
      <c r="C23" s="138" t="s">
        <v>105</v>
      </c>
      <c r="F23" s="15"/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"/>
      <c r="V23" s="15"/>
    </row>
    <row r="24" spans="1:22" x14ac:dyDescent="0.25">
      <c r="A24" s="15"/>
      <c r="B24" s="4" t="s">
        <v>116</v>
      </c>
      <c r="C24" s="135">
        <f>D22</f>
        <v>52.4</v>
      </c>
      <c r="F24" s="15"/>
      <c r="G24" s="15"/>
      <c r="U24" s="15"/>
      <c r="V24" s="15"/>
    </row>
    <row r="25" spans="1:22" x14ac:dyDescent="0.25">
      <c r="A25" s="15"/>
      <c r="B25" s="4" t="s">
        <v>117</v>
      </c>
      <c r="C25" s="135">
        <f>E22</f>
        <v>53.4</v>
      </c>
      <c r="G25" s="15"/>
      <c r="U25" s="15"/>
      <c r="V25" s="15"/>
    </row>
    <row r="26" spans="1:22" x14ac:dyDescent="0.25">
      <c r="A26" s="15"/>
      <c r="B26" s="4" t="s">
        <v>118</v>
      </c>
      <c r="C26" s="135">
        <f>F22</f>
        <v>249.46999999999997</v>
      </c>
      <c r="F26" s="5" t="s">
        <v>10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5">
      <c r="A27" s="15"/>
      <c r="B27" s="4" t="s">
        <v>112</v>
      </c>
      <c r="C27" s="132">
        <f>G22</f>
        <v>1772</v>
      </c>
    </row>
    <row r="28" spans="1:22" x14ac:dyDescent="0.25">
      <c r="A28" s="15"/>
      <c r="B28" s="4" t="s">
        <v>34</v>
      </c>
      <c r="C28" s="138">
        <f>H22</f>
        <v>0.9</v>
      </c>
    </row>
    <row r="29" spans="1:22" x14ac:dyDescent="0.25">
      <c r="A29" s="15"/>
      <c r="B29" s="4" t="s">
        <v>35</v>
      </c>
      <c r="C29" s="39">
        <f>I22</f>
        <v>1.0500000000000003</v>
      </c>
    </row>
    <row r="30" spans="1:22" x14ac:dyDescent="0.25">
      <c r="B30" s="4" t="s">
        <v>36</v>
      </c>
      <c r="C30" s="139">
        <f>J22</f>
        <v>45.56</v>
      </c>
    </row>
    <row r="31" spans="1:22" x14ac:dyDescent="0.25">
      <c r="B31" s="4" t="s">
        <v>37</v>
      </c>
      <c r="C31" s="139">
        <f>K22</f>
        <v>526</v>
      </c>
    </row>
    <row r="32" spans="1:22" x14ac:dyDescent="0.25">
      <c r="B32" s="4" t="s">
        <v>38</v>
      </c>
      <c r="C32" s="139">
        <f>L22</f>
        <v>7.5</v>
      </c>
    </row>
    <row r="33" spans="2:3" x14ac:dyDescent="0.25">
      <c r="B33" s="4" t="s">
        <v>39</v>
      </c>
      <c r="C33" s="139">
        <f>M22</f>
        <v>826.96</v>
      </c>
    </row>
    <row r="34" spans="2:3" x14ac:dyDescent="0.25">
      <c r="B34" s="4" t="s">
        <v>40</v>
      </c>
      <c r="C34" s="138">
        <f>N22</f>
        <v>827</v>
      </c>
    </row>
    <row r="35" spans="2:3" x14ac:dyDescent="0.25">
      <c r="B35" s="4" t="s">
        <v>41</v>
      </c>
      <c r="C35" s="138">
        <f>O22</f>
        <v>187.6</v>
      </c>
    </row>
    <row r="36" spans="2:3" x14ac:dyDescent="0.25">
      <c r="B36" s="4" t="s">
        <v>42</v>
      </c>
      <c r="C36" s="139">
        <f>P22</f>
        <v>9.02</v>
      </c>
    </row>
    <row r="37" spans="2:3" x14ac:dyDescent="0.25">
      <c r="B37" s="4" t="s">
        <v>43</v>
      </c>
      <c r="C37" s="138">
        <f>Q22</f>
        <v>827</v>
      </c>
    </row>
    <row r="38" spans="2:3" x14ac:dyDescent="0.25">
      <c r="B38" s="4" t="s">
        <v>44</v>
      </c>
      <c r="C38" s="138">
        <f>R22</f>
        <v>7.5000000000000011E-2</v>
      </c>
    </row>
    <row r="39" spans="2:3" x14ac:dyDescent="0.25">
      <c r="B39" s="4" t="s">
        <v>45</v>
      </c>
      <c r="C39" s="55">
        <f>S22</f>
        <v>2.2499999999999999E-2</v>
      </c>
    </row>
    <row r="40" spans="2:3" x14ac:dyDescent="0.25">
      <c r="B40" s="4" t="s">
        <v>46</v>
      </c>
      <c r="C40" s="39">
        <f>T22</f>
        <v>2.25</v>
      </c>
    </row>
    <row r="42" spans="2:3" x14ac:dyDescent="0.25">
      <c r="B42" s="15" t="s">
        <v>29</v>
      </c>
    </row>
  </sheetData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J34" sqref="J34"/>
    </sheetView>
  </sheetViews>
  <sheetFormatPr defaultColWidth="9.109375" defaultRowHeight="13.8" x14ac:dyDescent="0.25"/>
  <cols>
    <col min="1" max="1" width="7" style="5" customWidth="1"/>
    <col min="2" max="2" width="37.6640625" style="5" customWidth="1"/>
    <col min="3" max="3" width="11.109375" style="21" customWidth="1"/>
    <col min="4" max="4" width="8.44140625" style="5" customWidth="1"/>
    <col min="5" max="5" width="8.5546875" style="5" customWidth="1"/>
    <col min="6" max="6" width="11.88671875" style="5" customWidth="1"/>
    <col min="7" max="7" width="12.6640625" style="5" customWidth="1"/>
    <col min="8" max="16384" width="9.109375" style="5"/>
  </cols>
  <sheetData>
    <row r="2" spans="1:20" ht="28.5" customHeight="1" x14ac:dyDescent="0.25">
      <c r="A2" s="70" t="s">
        <v>8</v>
      </c>
      <c r="B2" s="1" t="s">
        <v>1</v>
      </c>
      <c r="C2" s="138" t="s">
        <v>105</v>
      </c>
      <c r="D2" s="5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166</v>
      </c>
      <c r="B5" s="23" t="s">
        <v>91</v>
      </c>
      <c r="C5" s="136">
        <v>150</v>
      </c>
      <c r="D5" s="138">
        <v>7</v>
      </c>
      <c r="E5" s="138">
        <v>10</v>
      </c>
      <c r="F5" s="138">
        <v>28</v>
      </c>
      <c r="G5" s="138">
        <v>270</v>
      </c>
      <c r="H5" s="136">
        <v>0.11</v>
      </c>
      <c r="I5" s="136">
        <v>0.1</v>
      </c>
      <c r="J5" s="136">
        <v>3</v>
      </c>
      <c r="K5" s="136">
        <v>40</v>
      </c>
      <c r="L5" s="136">
        <v>0.8</v>
      </c>
      <c r="M5" s="136">
        <v>90</v>
      </c>
      <c r="N5" s="136">
        <v>87</v>
      </c>
      <c r="O5" s="136">
        <v>23</v>
      </c>
      <c r="P5" s="136">
        <v>0.5</v>
      </c>
      <c r="Q5" s="136">
        <v>60</v>
      </c>
      <c r="R5" s="136">
        <v>2.5000000000000001E-2</v>
      </c>
      <c r="S5" s="136">
        <v>6.0000000000000001E-3</v>
      </c>
      <c r="T5" s="136">
        <v>0.6</v>
      </c>
    </row>
    <row r="6" spans="1:20" x14ac:dyDescent="0.25">
      <c r="A6" s="136"/>
      <c r="B6" s="23" t="s">
        <v>122</v>
      </c>
      <c r="C6" s="136">
        <v>30</v>
      </c>
      <c r="D6" s="138">
        <v>8.5</v>
      </c>
      <c r="E6" s="138">
        <v>5.6</v>
      </c>
      <c r="F6" s="138"/>
      <c r="G6" s="138">
        <v>78</v>
      </c>
      <c r="H6" s="136">
        <v>0.15</v>
      </c>
      <c r="I6" s="136">
        <v>0.06</v>
      </c>
      <c r="J6" s="136">
        <v>2.6</v>
      </c>
      <c r="K6" s="136"/>
      <c r="L6" s="136">
        <v>1.2</v>
      </c>
      <c r="M6" s="136">
        <v>60</v>
      </c>
      <c r="N6" s="136">
        <v>50</v>
      </c>
      <c r="O6" s="136">
        <v>3</v>
      </c>
      <c r="P6" s="136">
        <v>0.4</v>
      </c>
      <c r="Q6" s="136">
        <v>50</v>
      </c>
      <c r="R6" s="136"/>
      <c r="S6" s="136"/>
      <c r="T6" s="136">
        <v>0.2</v>
      </c>
    </row>
    <row r="7" spans="1:20" x14ac:dyDescent="0.25">
      <c r="A7" s="21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33"/>
      <c r="T7" s="33"/>
    </row>
    <row r="8" spans="1:20" x14ac:dyDescent="0.25">
      <c r="A8" s="138">
        <v>493</v>
      </c>
      <c r="B8" s="1" t="s">
        <v>20</v>
      </c>
      <c r="C8" s="111">
        <v>220</v>
      </c>
      <c r="D8" s="6">
        <v>0.3</v>
      </c>
      <c r="E8" s="6">
        <v>0.1</v>
      </c>
      <c r="F8" s="29">
        <v>16.600000000000001</v>
      </c>
      <c r="G8" s="10">
        <v>72</v>
      </c>
      <c r="H8" s="6">
        <v>0.04</v>
      </c>
      <c r="I8" s="6"/>
      <c r="J8" s="6">
        <v>2</v>
      </c>
      <c r="K8" s="6">
        <v>0.18</v>
      </c>
      <c r="L8" s="6"/>
      <c r="M8" s="6">
        <v>7.2</v>
      </c>
      <c r="N8" s="6">
        <v>3.8</v>
      </c>
      <c r="O8" s="6">
        <v>0.4</v>
      </c>
      <c r="P8" s="6"/>
      <c r="Q8" s="10">
        <v>100</v>
      </c>
      <c r="R8" s="33"/>
      <c r="S8" s="33"/>
      <c r="T8" s="33"/>
    </row>
    <row r="9" spans="1:20" x14ac:dyDescent="0.25">
      <c r="A9" s="138">
        <v>63</v>
      </c>
      <c r="B9" s="1" t="s">
        <v>93</v>
      </c>
      <c r="C9" s="136">
        <v>80</v>
      </c>
      <c r="D9" s="136">
        <v>3</v>
      </c>
      <c r="E9" s="136">
        <v>0.5</v>
      </c>
      <c r="F9" s="136">
        <v>15</v>
      </c>
      <c r="G9" s="136">
        <v>90</v>
      </c>
      <c r="H9" s="138">
        <v>0.04</v>
      </c>
      <c r="I9" s="138">
        <v>0.1</v>
      </c>
      <c r="J9" s="138">
        <v>7</v>
      </c>
      <c r="K9" s="138">
        <v>65</v>
      </c>
      <c r="L9" s="138">
        <v>0.5</v>
      </c>
      <c r="M9" s="138">
        <v>110</v>
      </c>
      <c r="N9" s="138">
        <v>92</v>
      </c>
      <c r="O9" s="138">
        <v>25</v>
      </c>
      <c r="P9" s="138"/>
      <c r="Q9" s="138">
        <v>70</v>
      </c>
      <c r="R9" s="138"/>
      <c r="S9" s="138"/>
      <c r="T9" s="138">
        <v>0.3</v>
      </c>
    </row>
    <row r="10" spans="1:20" x14ac:dyDescent="0.25">
      <c r="A10" s="27"/>
      <c r="B10" s="1" t="s">
        <v>47</v>
      </c>
      <c r="C10" s="6"/>
      <c r="D10" s="6"/>
      <c r="E10" s="6"/>
      <c r="F10" s="6"/>
      <c r="G10" s="10">
        <f>SUM(G5:G9)</f>
        <v>604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x14ac:dyDescent="0.25">
      <c r="A11" s="27"/>
      <c r="B11" s="48" t="s">
        <v>5</v>
      </c>
      <c r="C11" s="49"/>
      <c r="D11" s="49"/>
      <c r="E11" s="49"/>
      <c r="F11" s="49"/>
      <c r="G11" s="4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8">
        <v>19</v>
      </c>
      <c r="B12" s="1" t="s">
        <v>74</v>
      </c>
      <c r="C12" s="111">
        <v>100</v>
      </c>
      <c r="D12" s="6">
        <v>5.3</v>
      </c>
      <c r="E12" s="6">
        <v>8</v>
      </c>
      <c r="F12" s="6">
        <v>27</v>
      </c>
      <c r="G12" s="10">
        <v>113</v>
      </c>
      <c r="H12" s="6">
        <v>0.05</v>
      </c>
      <c r="I12" s="6">
        <v>0.16</v>
      </c>
      <c r="J12" s="6">
        <v>1</v>
      </c>
      <c r="K12" s="6">
        <v>110</v>
      </c>
      <c r="L12" s="6">
        <v>0.8</v>
      </c>
      <c r="M12" s="6">
        <v>110</v>
      </c>
      <c r="N12" s="6">
        <v>45</v>
      </c>
      <c r="O12" s="6">
        <v>20</v>
      </c>
      <c r="P12" s="6">
        <v>1.1000000000000001</v>
      </c>
      <c r="Q12" s="100">
        <v>70</v>
      </c>
      <c r="R12" s="6"/>
      <c r="S12" s="6"/>
      <c r="T12" s="6">
        <v>0.3</v>
      </c>
    </row>
    <row r="13" spans="1:20" x14ac:dyDescent="0.25">
      <c r="A13" s="138">
        <v>131</v>
      </c>
      <c r="B13" s="1" t="s">
        <v>55</v>
      </c>
      <c r="C13" s="111">
        <v>250</v>
      </c>
      <c r="D13" s="29">
        <v>8</v>
      </c>
      <c r="E13" s="29">
        <v>10.199999999999999</v>
      </c>
      <c r="F13" s="10">
        <v>32</v>
      </c>
      <c r="G13" s="10">
        <v>180</v>
      </c>
      <c r="H13" s="6"/>
      <c r="I13" s="6">
        <v>0.1</v>
      </c>
      <c r="J13" s="6">
        <v>5</v>
      </c>
      <c r="K13" s="6">
        <v>63</v>
      </c>
      <c r="L13" s="6">
        <v>0.3</v>
      </c>
      <c r="M13" s="6">
        <v>86</v>
      </c>
      <c r="N13" s="6">
        <v>141</v>
      </c>
      <c r="O13" s="6">
        <v>15</v>
      </c>
      <c r="P13" s="6">
        <v>0.54</v>
      </c>
      <c r="Q13" s="100">
        <v>75</v>
      </c>
      <c r="R13" s="6">
        <v>3.5000000000000003E-2</v>
      </c>
      <c r="S13" s="6">
        <v>1.2999999999999999E-2</v>
      </c>
      <c r="T13" s="6"/>
    </row>
    <row r="14" spans="1:20" x14ac:dyDescent="0.25">
      <c r="A14" s="10">
        <v>381</v>
      </c>
      <c r="B14" s="1" t="s">
        <v>50</v>
      </c>
      <c r="C14" s="111">
        <v>90</v>
      </c>
      <c r="D14" s="6">
        <v>10</v>
      </c>
      <c r="E14" s="6">
        <v>12</v>
      </c>
      <c r="F14" s="6">
        <v>4.5</v>
      </c>
      <c r="G14" s="6">
        <v>190</v>
      </c>
      <c r="H14" s="6">
        <v>0.09</v>
      </c>
      <c r="I14" s="6">
        <v>0.1</v>
      </c>
      <c r="J14" s="6">
        <v>1</v>
      </c>
      <c r="K14" s="6">
        <v>60</v>
      </c>
      <c r="L14" s="6">
        <v>1</v>
      </c>
      <c r="M14" s="6">
        <v>125</v>
      </c>
      <c r="N14" s="6">
        <v>150</v>
      </c>
      <c r="O14" s="6">
        <v>27</v>
      </c>
      <c r="P14" s="6">
        <v>0.2</v>
      </c>
      <c r="Q14" s="10">
        <v>110</v>
      </c>
      <c r="R14" s="6"/>
      <c r="S14" s="6"/>
      <c r="T14" s="6">
        <v>0.45</v>
      </c>
    </row>
    <row r="15" spans="1:20" x14ac:dyDescent="0.25">
      <c r="A15" s="10">
        <v>237</v>
      </c>
      <c r="B15" s="1" t="s">
        <v>31</v>
      </c>
      <c r="C15" s="111">
        <v>150</v>
      </c>
      <c r="D15" s="6">
        <v>2.8</v>
      </c>
      <c r="E15" s="6">
        <v>5.4</v>
      </c>
      <c r="F15" s="6">
        <v>12.5</v>
      </c>
      <c r="G15" s="10">
        <v>140</v>
      </c>
      <c r="H15" s="6">
        <v>0.1</v>
      </c>
      <c r="I15" s="6">
        <v>4.0000000000000001E-3</v>
      </c>
      <c r="J15" s="29">
        <v>4</v>
      </c>
      <c r="K15" s="6">
        <v>30</v>
      </c>
      <c r="L15" s="6"/>
      <c r="M15" s="6">
        <v>100</v>
      </c>
      <c r="N15" s="6">
        <v>26</v>
      </c>
      <c r="O15" s="6">
        <v>20</v>
      </c>
      <c r="P15" s="6">
        <v>2.1</v>
      </c>
      <c r="Q15" s="100">
        <v>50</v>
      </c>
      <c r="R15" s="6"/>
      <c r="S15" s="6"/>
      <c r="T15" s="6"/>
    </row>
    <row r="16" spans="1:20" x14ac:dyDescent="0.25">
      <c r="A16" s="137">
        <v>376</v>
      </c>
      <c r="B16" s="24" t="s">
        <v>21</v>
      </c>
      <c r="C16" s="10">
        <v>200</v>
      </c>
      <c r="D16" s="6">
        <v>1.4</v>
      </c>
      <c r="E16" s="6">
        <v>0.1</v>
      </c>
      <c r="F16" s="6">
        <v>26</v>
      </c>
      <c r="G16" s="6">
        <v>98</v>
      </c>
      <c r="H16" s="6">
        <v>0.1</v>
      </c>
      <c r="I16" s="6">
        <v>0.2</v>
      </c>
      <c r="J16" s="6">
        <v>10</v>
      </c>
      <c r="K16" s="6">
        <v>77</v>
      </c>
      <c r="L16" s="6">
        <v>0.5</v>
      </c>
      <c r="M16" s="6">
        <v>45</v>
      </c>
      <c r="N16" s="6">
        <v>100</v>
      </c>
      <c r="O16" s="6">
        <v>23</v>
      </c>
      <c r="P16" s="6">
        <v>1.4</v>
      </c>
      <c r="Q16" s="29">
        <v>50</v>
      </c>
      <c r="R16" s="6"/>
      <c r="S16" s="6"/>
      <c r="T16" s="6"/>
    </row>
    <row r="17" spans="1:22" x14ac:dyDescent="0.25">
      <c r="A17" s="138"/>
      <c r="B17" s="1" t="s">
        <v>83</v>
      </c>
      <c r="C17" s="136">
        <v>40</v>
      </c>
      <c r="D17" s="136">
        <v>3.1</v>
      </c>
      <c r="E17" s="136">
        <v>0.4</v>
      </c>
      <c r="F17" s="136">
        <v>19</v>
      </c>
      <c r="G17" s="136">
        <v>94</v>
      </c>
      <c r="H17" s="27">
        <v>0.06</v>
      </c>
      <c r="I17" s="27">
        <v>0.04</v>
      </c>
      <c r="J17" s="27"/>
      <c r="K17" s="10"/>
      <c r="L17" s="27"/>
      <c r="M17" s="27">
        <v>7</v>
      </c>
      <c r="N17" s="27">
        <v>21</v>
      </c>
      <c r="O17" s="27">
        <v>4.2</v>
      </c>
      <c r="P17" s="27">
        <v>0.4</v>
      </c>
      <c r="Q17" s="27">
        <v>31</v>
      </c>
      <c r="R17" s="138"/>
      <c r="S17" s="138"/>
      <c r="T17" s="6"/>
    </row>
    <row r="18" spans="1:22" x14ac:dyDescent="0.25">
      <c r="A18" s="136"/>
      <c r="B18" s="1" t="s">
        <v>47</v>
      </c>
      <c r="C18" s="6"/>
      <c r="D18" s="27"/>
      <c r="E18" s="27"/>
      <c r="F18" s="27"/>
      <c r="G18" s="10">
        <f>SUM(G12:G17)</f>
        <v>815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6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6">
        <v>516</v>
      </c>
      <c r="B20" s="1" t="s">
        <v>127</v>
      </c>
      <c r="C20" s="136">
        <v>200</v>
      </c>
      <c r="D20" s="136">
        <v>3.4</v>
      </c>
      <c r="E20" s="136">
        <v>6</v>
      </c>
      <c r="F20" s="136">
        <v>20</v>
      </c>
      <c r="G20" s="133">
        <v>120</v>
      </c>
      <c r="H20" s="136"/>
      <c r="I20" s="136">
        <v>4.0000000000000001E-3</v>
      </c>
      <c r="J20" s="136">
        <v>8</v>
      </c>
      <c r="K20" s="136">
        <v>8.0000000000000002E-3</v>
      </c>
      <c r="L20" s="136"/>
      <c r="M20" s="136">
        <v>11.96</v>
      </c>
      <c r="N20" s="136">
        <v>2.6</v>
      </c>
      <c r="O20" s="136">
        <v>4</v>
      </c>
      <c r="P20" s="136">
        <v>0.56399999999999995</v>
      </c>
      <c r="Q20" s="136">
        <v>50</v>
      </c>
      <c r="R20" s="136"/>
      <c r="S20" s="136"/>
      <c r="T20" s="136">
        <v>0.1</v>
      </c>
    </row>
    <row r="21" spans="1:22" x14ac:dyDescent="0.25">
      <c r="A21" s="136">
        <v>568</v>
      </c>
      <c r="B21" s="23" t="s">
        <v>85</v>
      </c>
      <c r="C21" s="136" t="s">
        <v>108</v>
      </c>
      <c r="D21" s="136">
        <v>4.8</v>
      </c>
      <c r="E21" s="136">
        <v>5</v>
      </c>
      <c r="F21" s="136">
        <v>25</v>
      </c>
      <c r="G21" s="136">
        <v>238</v>
      </c>
      <c r="H21" s="136">
        <v>0.1</v>
      </c>
      <c r="I21" s="136">
        <v>0.14000000000000001</v>
      </c>
      <c r="J21" s="136">
        <v>1.6</v>
      </c>
      <c r="K21" s="136">
        <v>80</v>
      </c>
      <c r="L21" s="136">
        <v>2.4</v>
      </c>
      <c r="M21" s="136">
        <v>66</v>
      </c>
      <c r="N21" s="136">
        <v>86</v>
      </c>
      <c r="O21" s="136">
        <v>19</v>
      </c>
      <c r="P21" s="136">
        <v>1.4</v>
      </c>
      <c r="Q21" s="136">
        <v>80</v>
      </c>
      <c r="R21" s="136">
        <v>1.4999999999999999E-2</v>
      </c>
      <c r="S21" s="136">
        <v>4.0000000000000001E-3</v>
      </c>
      <c r="T21" s="138">
        <v>0.3</v>
      </c>
    </row>
    <row r="22" spans="1:22" x14ac:dyDescent="0.25">
      <c r="A22" s="136"/>
      <c r="B22" s="1" t="s">
        <v>47</v>
      </c>
      <c r="C22" s="6"/>
      <c r="D22" s="6"/>
      <c r="E22" s="6"/>
      <c r="F22" s="111"/>
      <c r="G22" s="111">
        <f>SUM(G20:G21)</f>
        <v>358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2" x14ac:dyDescent="0.25">
      <c r="A23" s="1"/>
      <c r="B23" s="51" t="s">
        <v>56</v>
      </c>
      <c r="C23" s="6"/>
      <c r="D23" s="31">
        <f>SUM(D5:D22)</f>
        <v>60.699999999999996</v>
      </c>
      <c r="E23" s="31">
        <f t="shared" ref="E23:F23" si="0">SUM(E5:E22)</f>
        <v>63.699999999999996</v>
      </c>
      <c r="F23" s="31">
        <f t="shared" si="0"/>
        <v>244.6</v>
      </c>
      <c r="G23" s="22">
        <f>G22+G18+G10</f>
        <v>1777</v>
      </c>
      <c r="H23" s="44">
        <f>SUM(H5:H22)</f>
        <v>0.8999999999999998</v>
      </c>
      <c r="I23" s="44">
        <f t="shared" ref="I23:T23" si="1">SUM(I5:I22)</f>
        <v>1.048</v>
      </c>
      <c r="J23" s="12">
        <f t="shared" si="1"/>
        <v>45.2</v>
      </c>
      <c r="K23" s="31">
        <f t="shared" si="1"/>
        <v>525.18799999999999</v>
      </c>
      <c r="L23" s="12">
        <f t="shared" si="1"/>
        <v>7.5</v>
      </c>
      <c r="M23" s="12">
        <f t="shared" si="1"/>
        <v>825.16000000000008</v>
      </c>
      <c r="N23" s="12">
        <f t="shared" si="1"/>
        <v>825.4</v>
      </c>
      <c r="O23" s="12">
        <f t="shared" si="1"/>
        <v>187.79999999999998</v>
      </c>
      <c r="P23" s="31">
        <f t="shared" si="1"/>
        <v>9.0040000000000013</v>
      </c>
      <c r="Q23" s="12">
        <f t="shared" si="1"/>
        <v>827</v>
      </c>
      <c r="R23" s="12">
        <f t="shared" si="1"/>
        <v>7.5000000000000011E-2</v>
      </c>
      <c r="S23" s="12">
        <f t="shared" si="1"/>
        <v>2.3E-2</v>
      </c>
      <c r="T23" s="12">
        <f t="shared" si="1"/>
        <v>2.25</v>
      </c>
    </row>
    <row r="24" spans="1:22" ht="16.5" customHeight="1" x14ac:dyDescent="0.25">
      <c r="A24" s="15"/>
      <c r="B24" s="32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03"/>
      <c r="T24" s="17"/>
      <c r="U24" s="15"/>
      <c r="V24" s="15"/>
    </row>
    <row r="25" spans="1:22" ht="16.5" customHeight="1" x14ac:dyDescent="0.25">
      <c r="A25" s="15"/>
      <c r="B25" s="4" t="s">
        <v>116</v>
      </c>
      <c r="C25" s="75">
        <f>D23</f>
        <v>60.699999999999996</v>
      </c>
      <c r="F25" s="15"/>
      <c r="G25" s="15"/>
      <c r="U25" s="15"/>
      <c r="V25" s="15"/>
    </row>
    <row r="26" spans="1:22" x14ac:dyDescent="0.25">
      <c r="A26" s="15"/>
      <c r="B26" s="4" t="s">
        <v>117</v>
      </c>
      <c r="C26" s="75">
        <f>E23</f>
        <v>63.699999999999996</v>
      </c>
      <c r="F26" s="15"/>
      <c r="G26" s="15"/>
      <c r="U26" s="15"/>
      <c r="V26" s="15"/>
    </row>
    <row r="27" spans="1:22" x14ac:dyDescent="0.25">
      <c r="A27" s="15"/>
      <c r="B27" s="4" t="s">
        <v>118</v>
      </c>
      <c r="C27" s="74">
        <f>F23</f>
        <v>244.6</v>
      </c>
    </row>
    <row r="28" spans="1:22" x14ac:dyDescent="0.25">
      <c r="A28" s="15"/>
      <c r="B28" s="4" t="s">
        <v>112</v>
      </c>
      <c r="C28" s="74">
        <f>G23</f>
        <v>1777</v>
      </c>
    </row>
    <row r="29" spans="1:22" x14ac:dyDescent="0.25">
      <c r="A29" s="15"/>
      <c r="B29" s="4" t="s">
        <v>34</v>
      </c>
      <c r="C29" s="33">
        <f>H23</f>
        <v>0.8999999999999998</v>
      </c>
    </row>
    <row r="30" spans="1:22" x14ac:dyDescent="0.25">
      <c r="B30" s="4" t="s">
        <v>35</v>
      </c>
      <c r="C30" s="39">
        <f>I23</f>
        <v>1.048</v>
      </c>
    </row>
    <row r="31" spans="1:22" x14ac:dyDescent="0.25">
      <c r="B31" s="4" t="s">
        <v>36</v>
      </c>
      <c r="C31" s="38">
        <f>J23</f>
        <v>45.2</v>
      </c>
    </row>
    <row r="32" spans="1:22" x14ac:dyDescent="0.25">
      <c r="B32" s="4" t="s">
        <v>37</v>
      </c>
      <c r="C32" s="38">
        <f>K23</f>
        <v>525.18799999999999</v>
      </c>
    </row>
    <row r="33" spans="2:3" x14ac:dyDescent="0.25">
      <c r="B33" s="4" t="s">
        <v>38</v>
      </c>
      <c r="C33" s="38">
        <f>L23</f>
        <v>7.5</v>
      </c>
    </row>
    <row r="34" spans="2:3" x14ac:dyDescent="0.25">
      <c r="B34" s="4" t="s">
        <v>39</v>
      </c>
      <c r="C34" s="38">
        <f>M23</f>
        <v>825.16000000000008</v>
      </c>
    </row>
    <row r="35" spans="2:3" x14ac:dyDescent="0.25">
      <c r="B35" s="4" t="s">
        <v>40</v>
      </c>
      <c r="C35" s="33">
        <f>N23</f>
        <v>825.4</v>
      </c>
    </row>
    <row r="36" spans="2:3" x14ac:dyDescent="0.25">
      <c r="B36" s="4" t="s">
        <v>41</v>
      </c>
      <c r="C36" s="33">
        <f>O23</f>
        <v>187.79999999999998</v>
      </c>
    </row>
    <row r="37" spans="2:3" x14ac:dyDescent="0.25">
      <c r="B37" s="4" t="s">
        <v>42</v>
      </c>
      <c r="C37" s="38">
        <f>P23</f>
        <v>9.0040000000000013</v>
      </c>
    </row>
    <row r="38" spans="2:3" x14ac:dyDescent="0.25">
      <c r="B38" s="4" t="s">
        <v>43</v>
      </c>
      <c r="C38" s="33">
        <f>Q23</f>
        <v>827</v>
      </c>
    </row>
    <row r="39" spans="2:3" x14ac:dyDescent="0.25">
      <c r="B39" s="4" t="s">
        <v>44</v>
      </c>
      <c r="C39" s="33">
        <f>R23</f>
        <v>7.5000000000000011E-2</v>
      </c>
    </row>
    <row r="40" spans="2:3" x14ac:dyDescent="0.25">
      <c r="B40" s="4" t="s">
        <v>45</v>
      </c>
      <c r="C40" s="55">
        <f>S23</f>
        <v>2.3E-2</v>
      </c>
    </row>
    <row r="41" spans="2:3" x14ac:dyDescent="0.25">
      <c r="B41" s="4" t="s">
        <v>46</v>
      </c>
      <c r="C41" s="39">
        <f>T23</f>
        <v>2.25</v>
      </c>
    </row>
    <row r="43" spans="2:3" x14ac:dyDescent="0.25">
      <c r="B43" s="15" t="s">
        <v>29</v>
      </c>
    </row>
  </sheetData>
  <printOptions horizontalCentered="1"/>
  <pageMargins left="0.11811023622047244" right="0.11811023622047244" top="0.59055118110236215" bottom="0.59055118110236215" header="0" footer="0"/>
  <pageSetup paperSize="9" scale="62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zoomScale="80" zoomScaleNormal="80" workbookViewId="0">
      <selection activeCell="K33" sqref="K33"/>
    </sheetView>
  </sheetViews>
  <sheetFormatPr defaultColWidth="9.109375" defaultRowHeight="13.8" x14ac:dyDescent="0.25"/>
  <cols>
    <col min="1" max="1" width="9" style="5" customWidth="1"/>
    <col min="2" max="2" width="36.44140625" style="5" customWidth="1"/>
    <col min="3" max="3" width="16.109375" style="21" customWidth="1"/>
    <col min="4" max="4" width="7.6640625" style="5" customWidth="1"/>
    <col min="5" max="5" width="9" style="5" customWidth="1"/>
    <col min="6" max="6" width="11.5546875" style="5" customWidth="1"/>
    <col min="7" max="7" width="10.5546875" style="5" customWidth="1"/>
    <col min="8" max="16384" width="9.109375" style="5"/>
  </cols>
  <sheetData>
    <row r="2" spans="1:20" x14ac:dyDescent="0.25">
      <c r="A2" s="51"/>
      <c r="B2" s="161" t="s">
        <v>1</v>
      </c>
      <c r="C2" s="138" t="s">
        <v>105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62"/>
      <c r="C3" s="8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ht="33.75" customHeight="1" x14ac:dyDescent="0.25">
      <c r="A4" s="71" t="s">
        <v>7</v>
      </c>
      <c r="B4" s="57" t="s">
        <v>4</v>
      </c>
      <c r="C4" s="8"/>
      <c r="D4" s="1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387</v>
      </c>
      <c r="B5" s="23" t="s">
        <v>104</v>
      </c>
      <c r="C5" s="136">
        <v>90</v>
      </c>
      <c r="D5" s="136">
        <v>7</v>
      </c>
      <c r="E5" s="136">
        <v>12</v>
      </c>
      <c r="F5" s="136">
        <v>15</v>
      </c>
      <c r="G5" s="136">
        <v>150</v>
      </c>
      <c r="H5" s="136">
        <v>0.1</v>
      </c>
      <c r="I5" s="136">
        <v>0.15</v>
      </c>
      <c r="J5" s="136">
        <v>1.5</v>
      </c>
      <c r="K5" s="138">
        <v>53</v>
      </c>
      <c r="L5" s="136">
        <v>0.5</v>
      </c>
      <c r="M5" s="136">
        <v>110</v>
      </c>
      <c r="N5" s="136">
        <v>90</v>
      </c>
      <c r="O5" s="136">
        <v>25</v>
      </c>
      <c r="P5" s="136">
        <v>1</v>
      </c>
      <c r="Q5" s="136">
        <v>150</v>
      </c>
      <c r="R5" s="136">
        <v>0.01</v>
      </c>
      <c r="S5" s="136"/>
      <c r="T5" s="136">
        <v>0.15</v>
      </c>
    </row>
    <row r="6" spans="1:20" x14ac:dyDescent="0.25">
      <c r="A6" s="136">
        <v>269</v>
      </c>
      <c r="B6" s="1" t="s">
        <v>126</v>
      </c>
      <c r="C6" s="136">
        <v>200</v>
      </c>
      <c r="D6" s="136">
        <v>8</v>
      </c>
      <c r="E6" s="133">
        <v>6</v>
      </c>
      <c r="F6" s="136">
        <v>40</v>
      </c>
      <c r="G6" s="136">
        <v>240</v>
      </c>
      <c r="H6" s="136">
        <v>0.23</v>
      </c>
      <c r="I6" s="136">
        <v>0.04</v>
      </c>
      <c r="J6" s="136">
        <v>4</v>
      </c>
      <c r="K6" s="136">
        <v>70</v>
      </c>
      <c r="L6" s="136">
        <v>0.9</v>
      </c>
      <c r="M6" s="136">
        <v>70</v>
      </c>
      <c r="N6" s="136">
        <v>100</v>
      </c>
      <c r="O6" s="136">
        <v>28</v>
      </c>
      <c r="P6" s="136">
        <v>0.95</v>
      </c>
      <c r="Q6" s="136">
        <v>102</v>
      </c>
      <c r="R6" s="136">
        <v>0.01</v>
      </c>
      <c r="S6" s="138">
        <v>2E-3</v>
      </c>
      <c r="T6" s="138">
        <v>0.6</v>
      </c>
    </row>
    <row r="7" spans="1:20" x14ac:dyDescent="0.25">
      <c r="A7" s="138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10">
        <v>21</v>
      </c>
      <c r="O7" s="27">
        <v>4.2</v>
      </c>
      <c r="P7" s="27">
        <v>0.4</v>
      </c>
      <c r="Q7" s="27">
        <v>31</v>
      </c>
      <c r="R7" s="138"/>
      <c r="S7" s="138"/>
      <c r="T7" s="138"/>
    </row>
    <row r="8" spans="1:20" x14ac:dyDescent="0.25">
      <c r="A8" s="138">
        <v>394</v>
      </c>
      <c r="B8" s="1" t="s">
        <v>121</v>
      </c>
      <c r="C8" s="136">
        <v>200</v>
      </c>
      <c r="D8" s="142">
        <v>1.4</v>
      </c>
      <c r="E8" s="138">
        <v>8</v>
      </c>
      <c r="F8" s="138">
        <v>15.9</v>
      </c>
      <c r="G8" s="141">
        <v>90</v>
      </c>
      <c r="H8" s="27">
        <v>0.02</v>
      </c>
      <c r="I8" s="27">
        <v>0.18</v>
      </c>
      <c r="J8" s="27">
        <v>4.5999999999999996</v>
      </c>
      <c r="K8" s="10">
        <v>40</v>
      </c>
      <c r="L8" s="27"/>
      <c r="M8" s="27">
        <v>100</v>
      </c>
      <c r="N8" s="27">
        <v>80</v>
      </c>
      <c r="O8" s="27">
        <v>6</v>
      </c>
      <c r="P8" s="27">
        <v>0.4</v>
      </c>
      <c r="Q8" s="10">
        <v>50</v>
      </c>
      <c r="R8" s="136"/>
      <c r="S8" s="138"/>
      <c r="T8" s="138"/>
    </row>
    <row r="9" spans="1:20" x14ac:dyDescent="0.25">
      <c r="A9" s="138"/>
      <c r="B9" s="4" t="s">
        <v>47</v>
      </c>
      <c r="C9" s="136"/>
      <c r="D9" s="134"/>
      <c r="E9" s="6"/>
      <c r="F9" s="6"/>
      <c r="G9" s="6">
        <f>SUM(G5:G8)</f>
        <v>574</v>
      </c>
      <c r="H9" s="33"/>
      <c r="I9" s="33"/>
      <c r="J9" s="96"/>
      <c r="K9" s="96"/>
      <c r="L9" s="96"/>
      <c r="M9" s="96"/>
      <c r="N9" s="96"/>
      <c r="O9" s="96"/>
      <c r="P9" s="96"/>
      <c r="Q9" s="96"/>
      <c r="R9" s="97"/>
      <c r="S9" s="96"/>
      <c r="T9" s="96"/>
    </row>
    <row r="10" spans="1:20" x14ac:dyDescent="0.25">
      <c r="A10" s="136"/>
      <c r="B10" s="7" t="s">
        <v>5</v>
      </c>
      <c r="C10" s="8"/>
      <c r="D10" s="14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75" customHeight="1" x14ac:dyDescent="0.25">
      <c r="A11" s="136">
        <v>7</v>
      </c>
      <c r="B11" s="1" t="s">
        <v>24</v>
      </c>
      <c r="C11" s="136">
        <v>100</v>
      </c>
      <c r="D11" s="134">
        <v>4.2</v>
      </c>
      <c r="E11" s="6">
        <v>7</v>
      </c>
      <c r="F11" s="6">
        <v>22</v>
      </c>
      <c r="G11" s="6">
        <v>107</v>
      </c>
      <c r="H11" s="33">
        <v>0.18</v>
      </c>
      <c r="I11" s="33">
        <v>0.1</v>
      </c>
      <c r="J11" s="97">
        <v>11</v>
      </c>
      <c r="K11" s="97">
        <v>90</v>
      </c>
      <c r="L11" s="97">
        <v>1.3</v>
      </c>
      <c r="M11" s="97">
        <v>83</v>
      </c>
      <c r="N11" s="97">
        <v>82</v>
      </c>
      <c r="O11" s="97">
        <v>35</v>
      </c>
      <c r="P11" s="97">
        <v>2.8</v>
      </c>
      <c r="Q11" s="97">
        <v>106</v>
      </c>
      <c r="R11" s="97"/>
      <c r="S11" s="97"/>
      <c r="T11" s="97">
        <v>0.75</v>
      </c>
    </row>
    <row r="12" spans="1:20" x14ac:dyDescent="0.25">
      <c r="A12" s="136">
        <v>149.16800000000001</v>
      </c>
      <c r="B12" s="23" t="s">
        <v>18</v>
      </c>
      <c r="C12" s="136">
        <v>250</v>
      </c>
      <c r="D12" s="147">
        <v>8.9</v>
      </c>
      <c r="E12" s="29">
        <v>7.9</v>
      </c>
      <c r="F12" s="29">
        <v>32</v>
      </c>
      <c r="G12" s="10">
        <v>225</v>
      </c>
      <c r="H12" s="33">
        <v>0.01</v>
      </c>
      <c r="I12" s="33">
        <v>0.1</v>
      </c>
      <c r="J12" s="97">
        <v>10</v>
      </c>
      <c r="K12" s="97">
        <v>60</v>
      </c>
      <c r="L12" s="97">
        <v>2.5</v>
      </c>
      <c r="M12" s="97">
        <v>178</v>
      </c>
      <c r="N12" s="97">
        <v>90</v>
      </c>
      <c r="O12" s="97">
        <v>14</v>
      </c>
      <c r="P12" s="97">
        <v>0.7</v>
      </c>
      <c r="Q12" s="97">
        <v>60</v>
      </c>
      <c r="R12" s="97">
        <v>0.04</v>
      </c>
      <c r="S12" s="96"/>
      <c r="T12" s="96">
        <v>0.45</v>
      </c>
    </row>
    <row r="13" spans="1:20" x14ac:dyDescent="0.25">
      <c r="A13" s="136">
        <v>343</v>
      </c>
      <c r="B13" s="1" t="s">
        <v>96</v>
      </c>
      <c r="C13" s="136">
        <v>120</v>
      </c>
      <c r="D13" s="148">
        <v>12</v>
      </c>
      <c r="E13" s="10">
        <v>11</v>
      </c>
      <c r="F13" s="10">
        <v>15</v>
      </c>
      <c r="G13" s="10">
        <v>160</v>
      </c>
      <c r="H13" s="33">
        <v>0.1</v>
      </c>
      <c r="I13" s="33">
        <v>0.2</v>
      </c>
      <c r="J13" s="27">
        <v>1.4</v>
      </c>
      <c r="K13" s="10">
        <v>112</v>
      </c>
      <c r="L13" s="27">
        <v>1</v>
      </c>
      <c r="M13" s="29">
        <v>145</v>
      </c>
      <c r="N13" s="10">
        <v>230</v>
      </c>
      <c r="O13" s="10">
        <v>46</v>
      </c>
      <c r="P13" s="27">
        <v>1</v>
      </c>
      <c r="Q13" s="10">
        <v>120</v>
      </c>
      <c r="R13" s="97"/>
      <c r="S13" s="97">
        <v>1.2E-2</v>
      </c>
      <c r="T13" s="96"/>
    </row>
    <row r="14" spans="1:20" x14ac:dyDescent="0.25">
      <c r="A14" s="136">
        <v>415</v>
      </c>
      <c r="B14" s="34" t="s">
        <v>53</v>
      </c>
      <c r="C14" s="136">
        <v>150</v>
      </c>
      <c r="D14" s="134">
        <v>2.8</v>
      </c>
      <c r="E14" s="6">
        <v>5.4</v>
      </c>
      <c r="F14" s="6">
        <v>14.5</v>
      </c>
      <c r="G14" s="10">
        <v>160</v>
      </c>
      <c r="H14" s="33"/>
      <c r="I14" s="33">
        <v>4.0000000000000001E-3</v>
      </c>
      <c r="J14" s="97">
        <v>8</v>
      </c>
      <c r="K14" s="97">
        <v>40</v>
      </c>
      <c r="L14" s="97"/>
      <c r="M14" s="97">
        <v>11.96</v>
      </c>
      <c r="N14" s="97">
        <v>2.6</v>
      </c>
      <c r="O14" s="97">
        <v>4</v>
      </c>
      <c r="P14" s="27">
        <v>0.56399999999999995</v>
      </c>
      <c r="Q14" s="97">
        <v>50</v>
      </c>
      <c r="R14" s="97"/>
      <c r="S14" s="97">
        <v>8.0000000000000002E-3</v>
      </c>
      <c r="T14" s="96"/>
    </row>
    <row r="15" spans="1:20" x14ac:dyDescent="0.25">
      <c r="A15" s="10">
        <v>373</v>
      </c>
      <c r="B15" s="24" t="s">
        <v>54</v>
      </c>
      <c r="C15" s="10">
        <v>200</v>
      </c>
      <c r="D15" s="145">
        <v>0.2</v>
      </c>
      <c r="E15" s="27">
        <v>0.1</v>
      </c>
      <c r="F15" s="27">
        <v>21.1</v>
      </c>
      <c r="G15" s="10">
        <v>85</v>
      </c>
      <c r="H15" s="33">
        <v>0.1</v>
      </c>
      <c r="I15" s="33">
        <v>0.11</v>
      </c>
      <c r="J15" s="97"/>
      <c r="K15" s="97">
        <v>15</v>
      </c>
      <c r="L15" s="97">
        <v>0.1</v>
      </c>
      <c r="M15" s="1"/>
      <c r="N15" s="1"/>
      <c r="O15" s="97">
        <v>4</v>
      </c>
      <c r="P15" s="1"/>
      <c r="Q15" s="97">
        <v>40</v>
      </c>
      <c r="R15" s="97"/>
      <c r="S15" s="97"/>
      <c r="T15" s="96"/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97"/>
      <c r="S16" s="97"/>
      <c r="T16" s="96"/>
    </row>
    <row r="17" spans="1:22" x14ac:dyDescent="0.25">
      <c r="A17" s="157"/>
      <c r="B17" s="56" t="s">
        <v>47</v>
      </c>
      <c r="C17" s="136"/>
      <c r="D17" s="149"/>
      <c r="E17" s="58"/>
      <c r="F17" s="58"/>
      <c r="G17" s="59">
        <v>831</v>
      </c>
      <c r="H17" s="99"/>
      <c r="I17" s="6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</row>
    <row r="18" spans="1:22" x14ac:dyDescent="0.25">
      <c r="A18" s="21"/>
      <c r="B18" s="7" t="s">
        <v>11</v>
      </c>
      <c r="C18" s="8"/>
      <c r="D18" s="150"/>
      <c r="E18" s="49"/>
      <c r="F18" s="49"/>
      <c r="G18" s="4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36">
        <v>325</v>
      </c>
      <c r="B19" s="1" t="s">
        <v>90</v>
      </c>
      <c r="C19" s="136">
        <v>100</v>
      </c>
      <c r="D19" s="10">
        <v>5</v>
      </c>
      <c r="E19" s="10">
        <v>6</v>
      </c>
      <c r="F19" s="10">
        <v>15</v>
      </c>
      <c r="G19" s="10">
        <v>262</v>
      </c>
      <c r="H19" s="136">
        <v>0.02</v>
      </c>
      <c r="I19" s="136">
        <v>7.0000000000000007E-2</v>
      </c>
      <c r="J19" s="136">
        <v>0.8</v>
      </c>
      <c r="K19" s="136">
        <v>45</v>
      </c>
      <c r="L19" s="136">
        <v>1.2</v>
      </c>
      <c r="M19" s="136">
        <v>100</v>
      </c>
      <c r="N19" s="136">
        <v>95</v>
      </c>
      <c r="O19" s="136">
        <v>9.5</v>
      </c>
      <c r="P19" s="136">
        <v>0.6</v>
      </c>
      <c r="Q19" s="136">
        <v>45</v>
      </c>
      <c r="R19" s="136">
        <v>1.4999999999999999E-2</v>
      </c>
      <c r="S19" s="136">
        <v>1E-3</v>
      </c>
      <c r="T19" s="136">
        <v>0.2</v>
      </c>
    </row>
    <row r="20" spans="1:22" x14ac:dyDescent="0.25">
      <c r="A20" s="136">
        <v>518</v>
      </c>
      <c r="B20" s="1" t="s">
        <v>28</v>
      </c>
      <c r="C20" s="136">
        <v>200</v>
      </c>
      <c r="D20" s="134">
        <v>1</v>
      </c>
      <c r="E20" s="136"/>
      <c r="F20" s="136">
        <v>20.170000000000002</v>
      </c>
      <c r="G20" s="136">
        <v>85</v>
      </c>
      <c r="H20" s="136">
        <v>0.02</v>
      </c>
      <c r="I20" s="136">
        <v>0.02</v>
      </c>
      <c r="J20" s="136">
        <v>4</v>
      </c>
      <c r="K20" s="136"/>
      <c r="L20" s="136"/>
      <c r="M20" s="136">
        <v>14</v>
      </c>
      <c r="N20" s="136">
        <v>14</v>
      </c>
      <c r="O20" s="136">
        <v>8</v>
      </c>
      <c r="P20" s="136">
        <v>0.2</v>
      </c>
      <c r="Q20" s="136">
        <v>40</v>
      </c>
      <c r="R20" s="136"/>
      <c r="S20" s="136"/>
      <c r="T20" s="136">
        <v>0.1</v>
      </c>
    </row>
    <row r="21" spans="1:22" x14ac:dyDescent="0.25">
      <c r="A21" s="136"/>
      <c r="B21" s="1" t="s">
        <v>47</v>
      </c>
      <c r="C21" s="136"/>
      <c r="D21" s="134"/>
      <c r="E21" s="6"/>
      <c r="F21" s="6"/>
      <c r="G21" s="10">
        <f>SUM(G19:G20)</f>
        <v>347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</row>
    <row r="22" spans="1:22" x14ac:dyDescent="0.25">
      <c r="A22" s="43"/>
      <c r="B22" s="1"/>
      <c r="C22" s="136" t="s">
        <v>0</v>
      </c>
      <c r="D22" s="30">
        <f>SUM(D5:D21)</f>
        <v>56.7</v>
      </c>
      <c r="E22" s="30">
        <f t="shared" ref="E22:F22" si="0">SUM(E5:E21)</f>
        <v>64.199999999999989</v>
      </c>
      <c r="F22" s="30">
        <f t="shared" si="0"/>
        <v>248.67000000000002</v>
      </c>
      <c r="G22" s="22">
        <f>G21+G17+G9</f>
        <v>1752</v>
      </c>
      <c r="H22" s="44">
        <f>SUM(H5:H21)</f>
        <v>0.90000000000000013</v>
      </c>
      <c r="I22" s="44">
        <f t="shared" ref="I22:T22" si="1">SUM(I5:I21)</f>
        <v>1.054</v>
      </c>
      <c r="J22" s="44">
        <f t="shared" si="1"/>
        <v>45.3</v>
      </c>
      <c r="K22" s="31">
        <f t="shared" si="1"/>
        <v>525</v>
      </c>
      <c r="L22" s="44">
        <f t="shared" si="1"/>
        <v>7.5</v>
      </c>
      <c r="M22" s="44">
        <f t="shared" si="1"/>
        <v>825.96</v>
      </c>
      <c r="N22" s="44">
        <f t="shared" si="1"/>
        <v>825.6</v>
      </c>
      <c r="O22" s="44">
        <f t="shared" si="1"/>
        <v>187.89999999999998</v>
      </c>
      <c r="P22" s="44">
        <f t="shared" si="1"/>
        <v>9.0139999999999993</v>
      </c>
      <c r="Q22" s="44">
        <f t="shared" si="1"/>
        <v>825</v>
      </c>
      <c r="R22" s="54">
        <f t="shared" si="1"/>
        <v>7.4999999999999997E-2</v>
      </c>
      <c r="S22" s="54">
        <f t="shared" si="1"/>
        <v>2.3E-2</v>
      </c>
      <c r="T22" s="44">
        <f t="shared" si="1"/>
        <v>2.25</v>
      </c>
    </row>
    <row r="23" spans="1:22" ht="15.75" customHeight="1" x14ac:dyDescent="0.25">
      <c r="A23" s="15"/>
      <c r="B23" s="32"/>
      <c r="C23" s="138" t="s">
        <v>105</v>
      </c>
      <c r="F23" s="15"/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"/>
      <c r="V23" s="15"/>
    </row>
    <row r="24" spans="1:22" ht="20.25" customHeight="1" x14ac:dyDescent="0.25">
      <c r="A24" s="15"/>
      <c r="B24" s="4" t="s">
        <v>116</v>
      </c>
      <c r="C24" s="135">
        <f>D22</f>
        <v>56.7</v>
      </c>
      <c r="F24" s="15"/>
      <c r="G24" s="15"/>
      <c r="U24" s="15"/>
    </row>
    <row r="25" spans="1:22" x14ac:dyDescent="0.25">
      <c r="A25" s="15"/>
      <c r="B25" s="4" t="s">
        <v>117</v>
      </c>
      <c r="C25" s="135">
        <f>E22</f>
        <v>64.199999999999989</v>
      </c>
    </row>
    <row r="26" spans="1:22" x14ac:dyDescent="0.25">
      <c r="A26" s="15"/>
      <c r="B26" s="4" t="s">
        <v>118</v>
      </c>
      <c r="C26" s="132">
        <f>F22</f>
        <v>248.67000000000002</v>
      </c>
    </row>
    <row r="27" spans="1:22" x14ac:dyDescent="0.25">
      <c r="A27" s="15"/>
      <c r="B27" s="4" t="s">
        <v>112</v>
      </c>
      <c r="C27" s="132">
        <f>G22</f>
        <v>1752</v>
      </c>
    </row>
    <row r="28" spans="1:22" x14ac:dyDescent="0.25">
      <c r="A28" s="15"/>
      <c r="B28" s="4" t="s">
        <v>34</v>
      </c>
      <c r="C28" s="138">
        <f>H22</f>
        <v>0.90000000000000013</v>
      </c>
      <c r="D28" s="15"/>
    </row>
    <row r="29" spans="1:22" x14ac:dyDescent="0.25">
      <c r="B29" s="4" t="s">
        <v>35</v>
      </c>
      <c r="C29" s="39">
        <f>I22</f>
        <v>1.054</v>
      </c>
      <c r="D29" s="15"/>
    </row>
    <row r="30" spans="1:22" x14ac:dyDescent="0.25">
      <c r="B30" s="4" t="s">
        <v>36</v>
      </c>
      <c r="C30" s="139">
        <f>J22</f>
        <v>45.3</v>
      </c>
    </row>
    <row r="31" spans="1:22" x14ac:dyDescent="0.25">
      <c r="B31" s="4" t="s">
        <v>37</v>
      </c>
      <c r="C31" s="139">
        <f>K22</f>
        <v>525</v>
      </c>
    </row>
    <row r="32" spans="1:22" x14ac:dyDescent="0.25">
      <c r="B32" s="4" t="s">
        <v>38</v>
      </c>
      <c r="C32" s="139">
        <f>L22</f>
        <v>7.5</v>
      </c>
    </row>
    <row r="33" spans="2:3" x14ac:dyDescent="0.25">
      <c r="B33" s="4" t="s">
        <v>39</v>
      </c>
      <c r="C33" s="139">
        <f>M22</f>
        <v>825.96</v>
      </c>
    </row>
    <row r="34" spans="2:3" x14ac:dyDescent="0.25">
      <c r="B34" s="4" t="s">
        <v>40</v>
      </c>
      <c r="C34" s="138">
        <f>N22</f>
        <v>825.6</v>
      </c>
    </row>
    <row r="35" spans="2:3" x14ac:dyDescent="0.25">
      <c r="B35" s="4" t="s">
        <v>41</v>
      </c>
      <c r="C35" s="138">
        <f>O22</f>
        <v>187.89999999999998</v>
      </c>
    </row>
    <row r="36" spans="2:3" x14ac:dyDescent="0.25">
      <c r="B36" s="4" t="s">
        <v>42</v>
      </c>
      <c r="C36" s="139">
        <f>P22</f>
        <v>9.0139999999999993</v>
      </c>
    </row>
    <row r="37" spans="2:3" x14ac:dyDescent="0.25">
      <c r="B37" s="4" t="s">
        <v>43</v>
      </c>
      <c r="C37" s="138">
        <f>Q22</f>
        <v>825</v>
      </c>
    </row>
    <row r="38" spans="2:3" x14ac:dyDescent="0.25">
      <c r="B38" s="4" t="s">
        <v>44</v>
      </c>
      <c r="C38" s="138">
        <f>R22</f>
        <v>7.4999999999999997E-2</v>
      </c>
    </row>
    <row r="39" spans="2:3" x14ac:dyDescent="0.25">
      <c r="B39" s="4" t="s">
        <v>45</v>
      </c>
      <c r="C39" s="55">
        <f>S22</f>
        <v>2.3E-2</v>
      </c>
    </row>
    <row r="40" spans="2:3" x14ac:dyDescent="0.25">
      <c r="B40" s="4" t="s">
        <v>46</v>
      </c>
      <c r="C40" s="39">
        <f>T22</f>
        <v>2.25</v>
      </c>
    </row>
    <row r="42" spans="2:3" x14ac:dyDescent="0.25">
      <c r="B42" s="15" t="s">
        <v>29</v>
      </c>
    </row>
  </sheetData>
  <mergeCells count="1">
    <mergeCell ref="B2:B3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1"/>
  <sheetViews>
    <sheetView zoomScale="80" zoomScaleNormal="80" workbookViewId="0">
      <selection activeCell="M32" sqref="M32"/>
    </sheetView>
  </sheetViews>
  <sheetFormatPr defaultColWidth="9.109375" defaultRowHeight="13.8" x14ac:dyDescent="0.25"/>
  <cols>
    <col min="1" max="1" width="6.5546875" style="5" customWidth="1"/>
    <col min="2" max="2" width="42" style="5" customWidth="1"/>
    <col min="3" max="3" width="13.33203125" style="5" customWidth="1"/>
    <col min="4" max="5" width="7.6640625" style="5" customWidth="1"/>
    <col min="6" max="6" width="11.6640625" style="5" customWidth="1"/>
    <col min="7" max="7" width="11" style="5" customWidth="1"/>
    <col min="8" max="16384" width="9.109375" style="5"/>
  </cols>
  <sheetData>
    <row r="2" spans="1:20" ht="31.5" customHeight="1" x14ac:dyDescent="0.25">
      <c r="A2" s="70" t="s">
        <v>6</v>
      </c>
      <c r="B2" s="1" t="s">
        <v>1</v>
      </c>
      <c r="C2" s="138" t="s">
        <v>105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8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"/>
      <c r="B4" s="7" t="s">
        <v>4</v>
      </c>
      <c r="C4" s="8"/>
      <c r="D4" s="1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215</v>
      </c>
      <c r="B5" s="23" t="s">
        <v>23</v>
      </c>
      <c r="C5" s="136">
        <v>150</v>
      </c>
      <c r="D5" s="136">
        <v>13.5</v>
      </c>
      <c r="E5" s="136">
        <v>12</v>
      </c>
      <c r="F5" s="136">
        <v>25</v>
      </c>
      <c r="G5" s="136">
        <v>280</v>
      </c>
      <c r="H5" s="138">
        <v>0.3</v>
      </c>
      <c r="I5" s="138">
        <v>0.5</v>
      </c>
      <c r="J5" s="138">
        <v>1</v>
      </c>
      <c r="K5" s="138">
        <v>145</v>
      </c>
      <c r="L5" s="138">
        <v>1</v>
      </c>
      <c r="M5" s="138">
        <v>220</v>
      </c>
      <c r="N5" s="138">
        <v>200</v>
      </c>
      <c r="O5" s="138">
        <v>20</v>
      </c>
      <c r="P5" s="138">
        <v>3.5</v>
      </c>
      <c r="Q5" s="138">
        <v>100</v>
      </c>
      <c r="R5" s="136">
        <v>2.5000000000000001E-2</v>
      </c>
      <c r="S5" s="138">
        <v>7.4999999999999997E-3</v>
      </c>
      <c r="T5" s="138">
        <v>0.55000000000000004</v>
      </c>
    </row>
    <row r="6" spans="1:20" x14ac:dyDescent="0.25">
      <c r="A6" s="136"/>
      <c r="B6" s="1" t="s">
        <v>83</v>
      </c>
      <c r="C6" s="136">
        <v>40</v>
      </c>
      <c r="D6" s="136">
        <v>3.1</v>
      </c>
      <c r="E6" s="136">
        <v>0.4</v>
      </c>
      <c r="F6" s="136">
        <v>19</v>
      </c>
      <c r="G6" s="136">
        <v>94</v>
      </c>
      <c r="H6" s="27">
        <v>0.09</v>
      </c>
      <c r="I6" s="27">
        <v>0.04</v>
      </c>
      <c r="J6" s="27"/>
      <c r="K6" s="10"/>
      <c r="L6" s="27"/>
      <c r="M6" s="27">
        <v>7</v>
      </c>
      <c r="N6" s="10">
        <v>41</v>
      </c>
      <c r="O6" s="27">
        <v>4.2</v>
      </c>
      <c r="P6" s="27">
        <v>0.4</v>
      </c>
      <c r="Q6" s="10">
        <v>50</v>
      </c>
      <c r="R6" s="138"/>
      <c r="S6" s="33"/>
      <c r="T6" s="33"/>
    </row>
    <row r="7" spans="1:20" x14ac:dyDescent="0.25">
      <c r="A7" s="136">
        <v>494</v>
      </c>
      <c r="B7" s="1" t="s">
        <v>27</v>
      </c>
      <c r="C7" s="136">
        <v>200</v>
      </c>
      <c r="D7" s="136">
        <v>0.2</v>
      </c>
      <c r="E7" s="136">
        <v>0.05</v>
      </c>
      <c r="F7" s="136">
        <v>15.2</v>
      </c>
      <c r="G7" s="35">
        <v>80</v>
      </c>
      <c r="H7" s="138">
        <v>0.09</v>
      </c>
      <c r="I7" s="138"/>
      <c r="J7" s="138">
        <v>15</v>
      </c>
      <c r="K7" s="138">
        <v>0.18</v>
      </c>
      <c r="L7" s="138">
        <v>1.7</v>
      </c>
      <c r="M7" s="138">
        <v>7.2</v>
      </c>
      <c r="N7" s="138">
        <v>3.8</v>
      </c>
      <c r="O7" s="138">
        <v>20</v>
      </c>
      <c r="P7" s="138"/>
      <c r="Q7" s="138">
        <v>20</v>
      </c>
      <c r="R7" s="138"/>
      <c r="S7" s="138"/>
      <c r="T7" s="33"/>
    </row>
    <row r="8" spans="1:20" x14ac:dyDescent="0.25">
      <c r="A8" s="136">
        <v>112</v>
      </c>
      <c r="B8" s="1" t="s">
        <v>87</v>
      </c>
      <c r="C8" s="136">
        <v>220</v>
      </c>
      <c r="D8" s="136">
        <v>1</v>
      </c>
      <c r="E8" s="133">
        <v>1</v>
      </c>
      <c r="F8" s="136">
        <v>19.600000000000001</v>
      </c>
      <c r="G8" s="136">
        <v>110</v>
      </c>
      <c r="H8" s="136">
        <v>0.05</v>
      </c>
      <c r="I8" s="136">
        <v>0.04</v>
      </c>
      <c r="J8" s="136">
        <v>2</v>
      </c>
      <c r="K8" s="136">
        <v>10</v>
      </c>
      <c r="L8" s="136">
        <v>0.2</v>
      </c>
      <c r="M8" s="136">
        <v>32</v>
      </c>
      <c r="N8" s="136">
        <v>22</v>
      </c>
      <c r="O8" s="136">
        <v>18</v>
      </c>
      <c r="P8" s="136">
        <v>0.4</v>
      </c>
      <c r="Q8" s="136">
        <v>100</v>
      </c>
      <c r="R8" s="136"/>
      <c r="S8" s="136"/>
      <c r="T8" s="136"/>
    </row>
    <row r="9" spans="1:20" x14ac:dyDescent="0.25">
      <c r="A9" s="136"/>
      <c r="B9" s="1" t="s">
        <v>47</v>
      </c>
      <c r="C9" s="136"/>
      <c r="D9" s="134"/>
      <c r="E9" s="6"/>
      <c r="F9" s="6"/>
      <c r="G9" s="35">
        <f>SUM(G5:G8)</f>
        <v>564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136"/>
      <c r="B10" s="7" t="s">
        <v>5</v>
      </c>
      <c r="C10" s="8"/>
      <c r="D10" s="14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6">
        <v>106</v>
      </c>
      <c r="B11" s="1" t="s">
        <v>22</v>
      </c>
      <c r="C11" s="9">
        <v>100</v>
      </c>
      <c r="D11" s="151">
        <v>1.5</v>
      </c>
      <c r="E11" s="9">
        <v>2.2000000000000002</v>
      </c>
      <c r="F11" s="9">
        <v>17</v>
      </c>
      <c r="G11" s="9">
        <v>85</v>
      </c>
      <c r="H11" s="33">
        <v>0.06</v>
      </c>
      <c r="I11" s="33">
        <v>0.05</v>
      </c>
      <c r="J11" s="33">
        <v>9</v>
      </c>
      <c r="K11" s="33">
        <v>70</v>
      </c>
      <c r="L11" s="33">
        <v>0.6</v>
      </c>
      <c r="M11" s="33">
        <v>170</v>
      </c>
      <c r="N11" s="33">
        <v>120</v>
      </c>
      <c r="O11" s="33">
        <v>42</v>
      </c>
      <c r="P11" s="33">
        <v>0.1</v>
      </c>
      <c r="Q11" s="33">
        <v>90</v>
      </c>
      <c r="R11" s="33"/>
      <c r="S11" s="33"/>
      <c r="T11" s="6">
        <v>0.65</v>
      </c>
    </row>
    <row r="12" spans="1:20" ht="20.25" customHeight="1" x14ac:dyDescent="0.25">
      <c r="A12" s="136">
        <v>150</v>
      </c>
      <c r="B12" s="24" t="s">
        <v>63</v>
      </c>
      <c r="C12" s="10">
        <v>200</v>
      </c>
      <c r="D12" s="152">
        <v>3.3</v>
      </c>
      <c r="E12" s="47">
        <v>5.8</v>
      </c>
      <c r="F12" s="47">
        <v>30</v>
      </c>
      <c r="G12" s="47">
        <v>170</v>
      </c>
      <c r="H12" s="33">
        <v>0.01</v>
      </c>
      <c r="I12" s="33">
        <v>0.12</v>
      </c>
      <c r="J12" s="33">
        <v>3.2</v>
      </c>
      <c r="K12" s="33">
        <v>80</v>
      </c>
      <c r="L12" s="33">
        <v>2</v>
      </c>
      <c r="M12" s="33">
        <v>148</v>
      </c>
      <c r="N12" s="33">
        <v>90</v>
      </c>
      <c r="O12" s="33">
        <v>11.2</v>
      </c>
      <c r="P12" s="33">
        <v>0.52</v>
      </c>
      <c r="Q12" s="33">
        <v>88</v>
      </c>
      <c r="R12" s="33">
        <v>3.5000000000000003E-2</v>
      </c>
      <c r="S12" s="33"/>
      <c r="T12" s="33">
        <v>0.45</v>
      </c>
    </row>
    <row r="13" spans="1:20" x14ac:dyDescent="0.25">
      <c r="A13" s="136">
        <v>195</v>
      </c>
      <c r="B13" s="23" t="s">
        <v>52</v>
      </c>
      <c r="C13" s="136">
        <v>220</v>
      </c>
      <c r="D13" s="134">
        <v>13</v>
      </c>
      <c r="E13" s="6">
        <v>23</v>
      </c>
      <c r="F13" s="6">
        <v>31</v>
      </c>
      <c r="G13" s="6">
        <v>340</v>
      </c>
      <c r="H13" s="33">
        <v>0.2</v>
      </c>
      <c r="I13" s="33">
        <v>0.22</v>
      </c>
      <c r="J13" s="33">
        <v>1</v>
      </c>
      <c r="K13" s="33">
        <v>130</v>
      </c>
      <c r="L13" s="33">
        <v>1</v>
      </c>
      <c r="M13" s="33">
        <v>133</v>
      </c>
      <c r="N13" s="33">
        <v>228.8</v>
      </c>
      <c r="O13" s="33">
        <v>47</v>
      </c>
      <c r="P13" s="33">
        <v>1.8</v>
      </c>
      <c r="Q13" s="33">
        <v>130</v>
      </c>
      <c r="R13" s="33"/>
      <c r="S13" s="33">
        <v>6.4999999999999997E-3</v>
      </c>
      <c r="T13" s="33"/>
    </row>
    <row r="14" spans="1:20" x14ac:dyDescent="0.25">
      <c r="A14" s="136">
        <v>376</v>
      </c>
      <c r="B14" s="1" t="s">
        <v>59</v>
      </c>
      <c r="C14" s="136">
        <v>200</v>
      </c>
      <c r="D14" s="134">
        <v>2</v>
      </c>
      <c r="E14" s="6">
        <v>0.2</v>
      </c>
      <c r="F14" s="6">
        <v>28</v>
      </c>
      <c r="G14" s="6">
        <v>120</v>
      </c>
      <c r="H14" s="6"/>
      <c r="I14" s="6">
        <v>3.7999999999999999E-2</v>
      </c>
      <c r="J14" s="6">
        <v>9</v>
      </c>
      <c r="K14" s="6">
        <v>10</v>
      </c>
      <c r="L14" s="6"/>
      <c r="M14" s="6">
        <v>11.96</v>
      </c>
      <c r="N14" s="6">
        <v>5</v>
      </c>
      <c r="O14" s="6">
        <v>4</v>
      </c>
      <c r="P14" s="6">
        <v>0.56399999999999995</v>
      </c>
      <c r="Q14" s="6">
        <v>91</v>
      </c>
      <c r="R14" s="6"/>
      <c r="S14" s="6"/>
      <c r="T14" s="33"/>
    </row>
    <row r="15" spans="1:20" x14ac:dyDescent="0.25">
      <c r="A15" s="136"/>
      <c r="B15" s="1" t="s">
        <v>83</v>
      </c>
      <c r="C15" s="136">
        <v>40</v>
      </c>
      <c r="D15" s="136">
        <v>3.1</v>
      </c>
      <c r="E15" s="136">
        <v>0.4</v>
      </c>
      <c r="F15" s="136">
        <v>19</v>
      </c>
      <c r="G15" s="136">
        <v>94</v>
      </c>
      <c r="H15" s="27">
        <v>0.06</v>
      </c>
      <c r="I15" s="27">
        <v>3.0000000000000001E-3</v>
      </c>
      <c r="J15" s="27"/>
      <c r="K15" s="10"/>
      <c r="L15" s="27"/>
      <c r="M15" s="27">
        <v>7</v>
      </c>
      <c r="N15" s="27">
        <v>21</v>
      </c>
      <c r="O15" s="27">
        <v>4.2</v>
      </c>
      <c r="P15" s="27">
        <v>0.4</v>
      </c>
      <c r="Q15" s="27">
        <v>31</v>
      </c>
      <c r="R15" s="138"/>
      <c r="S15" s="6"/>
      <c r="T15" s="33"/>
    </row>
    <row r="16" spans="1:20" x14ac:dyDescent="0.25">
      <c r="A16" s="136"/>
      <c r="B16" s="1" t="s">
        <v>47</v>
      </c>
      <c r="C16" s="136"/>
      <c r="D16" s="134"/>
      <c r="E16" s="6"/>
      <c r="F16" s="6"/>
      <c r="G16" s="6">
        <f>SUM(G11:G15)</f>
        <v>809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1" x14ac:dyDescent="0.25">
      <c r="A17" s="136"/>
      <c r="B17" s="7" t="s">
        <v>11</v>
      </c>
      <c r="C17" s="8"/>
      <c r="D17" s="14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1" x14ac:dyDescent="0.25">
      <c r="A18" s="136">
        <v>325</v>
      </c>
      <c r="B18" s="23" t="s">
        <v>88</v>
      </c>
      <c r="C18" s="10">
        <v>100</v>
      </c>
      <c r="D18" s="134">
        <v>6</v>
      </c>
      <c r="E18" s="6">
        <v>7.5</v>
      </c>
      <c r="F18" s="6">
        <v>27</v>
      </c>
      <c r="G18" s="6">
        <v>260</v>
      </c>
      <c r="H18" s="6">
        <v>0.02</v>
      </c>
      <c r="I18" s="6">
        <v>0.02</v>
      </c>
      <c r="J18" s="6">
        <v>1.6</v>
      </c>
      <c r="K18" s="6">
        <v>60</v>
      </c>
      <c r="L18" s="6">
        <v>1</v>
      </c>
      <c r="M18" s="6">
        <v>75</v>
      </c>
      <c r="N18" s="6">
        <v>80</v>
      </c>
      <c r="O18" s="6">
        <v>9.5</v>
      </c>
      <c r="P18" s="6">
        <v>1.2</v>
      </c>
      <c r="Q18" s="6">
        <v>85</v>
      </c>
      <c r="R18" s="6">
        <v>1.4999999999999999E-2</v>
      </c>
      <c r="S18" s="6">
        <v>8.9999999999999993E-3</v>
      </c>
      <c r="T18" s="6">
        <v>0.45</v>
      </c>
    </row>
    <row r="19" spans="1:21" x14ac:dyDescent="0.25">
      <c r="A19" s="136">
        <v>518</v>
      </c>
      <c r="B19" s="1" t="s">
        <v>28</v>
      </c>
      <c r="C19" s="136">
        <v>200</v>
      </c>
      <c r="D19" s="136">
        <v>1</v>
      </c>
      <c r="E19" s="136"/>
      <c r="F19" s="136">
        <v>20.170000000000002</v>
      </c>
      <c r="G19" s="136">
        <v>85</v>
      </c>
      <c r="H19" s="136">
        <v>0.02</v>
      </c>
      <c r="I19" s="136">
        <v>0.02</v>
      </c>
      <c r="J19" s="136">
        <v>4</v>
      </c>
      <c r="K19" s="136">
        <v>20</v>
      </c>
      <c r="L19" s="136"/>
      <c r="M19" s="136">
        <v>14</v>
      </c>
      <c r="N19" s="136">
        <v>14</v>
      </c>
      <c r="O19" s="136">
        <v>8</v>
      </c>
      <c r="P19" s="136">
        <v>0.15</v>
      </c>
      <c r="Q19" s="136">
        <v>40</v>
      </c>
      <c r="R19" s="136"/>
      <c r="S19" s="136"/>
      <c r="T19" s="136">
        <v>0.15</v>
      </c>
    </row>
    <row r="20" spans="1:21" x14ac:dyDescent="0.25">
      <c r="A20" s="136"/>
      <c r="B20" s="1" t="s">
        <v>47</v>
      </c>
      <c r="C20" s="136"/>
      <c r="D20" s="134"/>
      <c r="E20" s="6"/>
      <c r="F20" s="6"/>
      <c r="G20" s="6">
        <f>SUM(G18:G19)</f>
        <v>345</v>
      </c>
      <c r="H20" s="2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1" x14ac:dyDescent="0.25">
      <c r="A21" s="43"/>
      <c r="B21" s="1" t="s">
        <v>48</v>
      </c>
      <c r="C21" s="136"/>
      <c r="D21" s="30">
        <f>SUM(D5:D20)</f>
        <v>47.7</v>
      </c>
      <c r="E21" s="30">
        <f t="shared" ref="E21:F21" si="0">SUM(E5:E20)</f>
        <v>52.550000000000004</v>
      </c>
      <c r="F21" s="30">
        <f t="shared" si="0"/>
        <v>250.97000000000003</v>
      </c>
      <c r="G21" s="22">
        <f>G20+G16++G9</f>
        <v>1718</v>
      </c>
      <c r="H21" s="12">
        <f>SUM(H5:H20)</f>
        <v>0.90000000000000013</v>
      </c>
      <c r="I21" s="44">
        <f t="shared" ref="I21:T21" si="1">SUM(I5:I20)</f>
        <v>1.0509999999999999</v>
      </c>
      <c r="J21" s="12">
        <f t="shared" si="1"/>
        <v>45.800000000000004</v>
      </c>
      <c r="K21" s="12">
        <f t="shared" si="1"/>
        <v>525.18000000000006</v>
      </c>
      <c r="L21" s="12">
        <f t="shared" si="1"/>
        <v>7.5</v>
      </c>
      <c r="M21" s="12">
        <f t="shared" si="1"/>
        <v>825.16000000000008</v>
      </c>
      <c r="N21" s="12">
        <f t="shared" si="1"/>
        <v>825.6</v>
      </c>
      <c r="O21" s="12">
        <f t="shared" si="1"/>
        <v>188.1</v>
      </c>
      <c r="P21" s="31">
        <f t="shared" si="1"/>
        <v>9.0340000000000007</v>
      </c>
      <c r="Q21" s="12">
        <f t="shared" si="1"/>
        <v>825</v>
      </c>
      <c r="R21" s="12">
        <f t="shared" si="1"/>
        <v>7.5000000000000011E-2</v>
      </c>
      <c r="S21" s="54">
        <f t="shared" si="1"/>
        <v>2.3E-2</v>
      </c>
      <c r="T21" s="12">
        <f t="shared" si="1"/>
        <v>2.25</v>
      </c>
      <c r="U21" s="15"/>
    </row>
    <row r="22" spans="1:21" ht="16.5" customHeight="1" x14ac:dyDescent="0.25">
      <c r="A22" s="15"/>
      <c r="B22" s="32"/>
      <c r="C22" s="138" t="s">
        <v>105</v>
      </c>
      <c r="D22" s="15"/>
      <c r="E22" s="15"/>
      <c r="F22" s="15"/>
      <c r="G22" s="1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03"/>
      <c r="T22" s="17"/>
      <c r="U22" s="15"/>
    </row>
    <row r="23" spans="1:21" x14ac:dyDescent="0.25">
      <c r="A23" s="15"/>
      <c r="B23" s="4" t="s">
        <v>116</v>
      </c>
      <c r="C23" s="135">
        <f>D21</f>
        <v>47.7</v>
      </c>
      <c r="D23" s="15"/>
      <c r="E23" s="15"/>
      <c r="F23" s="15"/>
      <c r="G23" s="15"/>
      <c r="U23" s="15"/>
    </row>
    <row r="24" spans="1:21" x14ac:dyDescent="0.25">
      <c r="A24" s="15"/>
      <c r="B24" s="4" t="s">
        <v>117</v>
      </c>
      <c r="C24" s="135">
        <f>E21</f>
        <v>52.550000000000004</v>
      </c>
      <c r="D24" s="15"/>
      <c r="E24" s="15"/>
      <c r="F24" s="15"/>
      <c r="G24" s="15"/>
      <c r="U24" s="15"/>
    </row>
    <row r="25" spans="1:21" x14ac:dyDescent="0.25">
      <c r="A25" s="15"/>
      <c r="B25" s="4" t="s">
        <v>118</v>
      </c>
      <c r="C25" s="132">
        <f>F21</f>
        <v>250.97000000000003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5">
      <c r="A26" s="15"/>
      <c r="B26" s="4" t="s">
        <v>112</v>
      </c>
      <c r="C26" s="132">
        <f>G21</f>
        <v>1718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5">
      <c r="A27" s="15"/>
      <c r="B27" s="4" t="s">
        <v>34</v>
      </c>
      <c r="C27" s="138">
        <f>H21</f>
        <v>0.90000000000000013</v>
      </c>
    </row>
    <row r="28" spans="1:21" x14ac:dyDescent="0.25">
      <c r="A28" s="15"/>
      <c r="B28" s="4" t="s">
        <v>35</v>
      </c>
      <c r="C28" s="39">
        <f>I21</f>
        <v>1.0509999999999999</v>
      </c>
    </row>
    <row r="29" spans="1:21" x14ac:dyDescent="0.25">
      <c r="B29" s="4" t="s">
        <v>36</v>
      </c>
      <c r="C29" s="139">
        <f>J21</f>
        <v>45.800000000000004</v>
      </c>
    </row>
    <row r="30" spans="1:21" x14ac:dyDescent="0.25">
      <c r="B30" s="4" t="s">
        <v>37</v>
      </c>
      <c r="C30" s="139">
        <f>K21</f>
        <v>525.18000000000006</v>
      </c>
    </row>
    <row r="31" spans="1:21" x14ac:dyDescent="0.25">
      <c r="B31" s="4" t="s">
        <v>38</v>
      </c>
      <c r="C31" s="139">
        <f>L21</f>
        <v>7.5</v>
      </c>
    </row>
    <row r="32" spans="1:21" x14ac:dyDescent="0.25">
      <c r="B32" s="4" t="s">
        <v>39</v>
      </c>
      <c r="C32" s="139">
        <f>M21</f>
        <v>825.16000000000008</v>
      </c>
    </row>
    <row r="33" spans="2:3" x14ac:dyDescent="0.25">
      <c r="B33" s="4" t="s">
        <v>40</v>
      </c>
      <c r="C33" s="138">
        <f>N21</f>
        <v>825.6</v>
      </c>
    </row>
    <row r="34" spans="2:3" x14ac:dyDescent="0.25">
      <c r="B34" s="4" t="s">
        <v>41</v>
      </c>
      <c r="C34" s="138">
        <f>O21</f>
        <v>188.1</v>
      </c>
    </row>
    <row r="35" spans="2:3" x14ac:dyDescent="0.25">
      <c r="B35" s="4" t="s">
        <v>42</v>
      </c>
      <c r="C35" s="139">
        <f>P21</f>
        <v>9.0340000000000007</v>
      </c>
    </row>
    <row r="36" spans="2:3" x14ac:dyDescent="0.25">
      <c r="B36" s="4" t="s">
        <v>43</v>
      </c>
      <c r="C36" s="138">
        <f>Q21</f>
        <v>825</v>
      </c>
    </row>
    <row r="37" spans="2:3" x14ac:dyDescent="0.25">
      <c r="B37" s="4" t="s">
        <v>44</v>
      </c>
      <c r="C37" s="138">
        <f>R21</f>
        <v>7.5000000000000011E-2</v>
      </c>
    </row>
    <row r="38" spans="2:3" x14ac:dyDescent="0.25">
      <c r="B38" s="4" t="s">
        <v>45</v>
      </c>
      <c r="C38" s="55">
        <f>S21</f>
        <v>2.3E-2</v>
      </c>
    </row>
    <row r="39" spans="2:3" x14ac:dyDescent="0.25">
      <c r="B39" s="4" t="s">
        <v>46</v>
      </c>
      <c r="C39" s="138">
        <f>T21</f>
        <v>2.25</v>
      </c>
    </row>
    <row r="41" spans="2:3" x14ac:dyDescent="0.25">
      <c r="B41" s="15" t="s">
        <v>29</v>
      </c>
    </row>
  </sheetData>
  <printOptions horizontalCentered="1"/>
  <pageMargins left="0.11811023622047244" right="0.11811023622047244" top="0.59055118110236215" bottom="0.59055118110236215" header="0" footer="0"/>
  <pageSetup paperSize="9" scale="63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230"/>
  <sheetViews>
    <sheetView zoomScale="80" zoomScaleNormal="80" workbookViewId="0">
      <selection activeCell="F30" sqref="F30"/>
    </sheetView>
  </sheetViews>
  <sheetFormatPr defaultColWidth="9.109375" defaultRowHeight="13.8" x14ac:dyDescent="0.25"/>
  <cols>
    <col min="1" max="1" width="9.109375" style="5" customWidth="1"/>
    <col min="2" max="2" width="54" style="5" customWidth="1"/>
    <col min="3" max="3" width="12.6640625" style="5" customWidth="1"/>
    <col min="4" max="5" width="7.6640625" style="5" customWidth="1"/>
    <col min="6" max="6" width="11.33203125" style="5" customWidth="1"/>
    <col min="7" max="7" width="8.88671875" style="5" customWidth="1"/>
    <col min="8" max="16384" width="9.109375" style="5"/>
  </cols>
  <sheetData>
    <row r="1" spans="1:20" ht="14.25" customHeight="1" x14ac:dyDescent="0.25"/>
    <row r="2" spans="1:20" ht="33" customHeight="1" x14ac:dyDescent="0.25">
      <c r="A2" s="70" t="s">
        <v>3</v>
      </c>
      <c r="B2" s="1" t="s">
        <v>1</v>
      </c>
      <c r="C2" s="141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1"/>
      <c r="O2" s="98"/>
      <c r="P2" s="4"/>
      <c r="Q2" s="4"/>
      <c r="R2" s="4"/>
      <c r="S2" s="4"/>
      <c r="T2" s="4"/>
    </row>
    <row r="3" spans="1:20" x14ac:dyDescent="0.25">
      <c r="A3" s="136"/>
      <c r="B3" s="1"/>
      <c r="C3" s="8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2.75" customHeight="1" x14ac:dyDescent="0.25">
      <c r="A5" s="136">
        <v>237.34800000000001</v>
      </c>
      <c r="B5" s="23" t="s">
        <v>103</v>
      </c>
      <c r="C5" s="136">
        <v>180</v>
      </c>
      <c r="D5" s="136">
        <v>7</v>
      </c>
      <c r="E5" s="136">
        <v>8</v>
      </c>
      <c r="F5" s="136">
        <v>27</v>
      </c>
      <c r="G5" s="136">
        <v>280</v>
      </c>
      <c r="H5" s="138">
        <v>0.25</v>
      </c>
      <c r="I5" s="138">
        <v>0.04</v>
      </c>
      <c r="J5" s="138">
        <v>3</v>
      </c>
      <c r="K5" s="138">
        <v>80</v>
      </c>
      <c r="L5" s="138">
        <v>1</v>
      </c>
      <c r="M5" s="138">
        <v>65</v>
      </c>
      <c r="N5" s="138">
        <v>76</v>
      </c>
      <c r="O5" s="138">
        <v>24</v>
      </c>
      <c r="P5" s="138">
        <v>1.5</v>
      </c>
      <c r="Q5" s="138">
        <v>140</v>
      </c>
      <c r="R5" s="136">
        <v>2.5000000000000001E-2</v>
      </c>
      <c r="S5" s="138">
        <v>2E-3</v>
      </c>
      <c r="T5" s="138">
        <v>0.6</v>
      </c>
    </row>
    <row r="6" spans="1:20" x14ac:dyDescent="0.25">
      <c r="A6" s="136">
        <v>493</v>
      </c>
      <c r="B6" s="1" t="s">
        <v>20</v>
      </c>
      <c r="C6" s="136">
        <v>200</v>
      </c>
      <c r="D6" s="136">
        <v>0.2</v>
      </c>
      <c r="E6" s="136">
        <v>0.05</v>
      </c>
      <c r="F6" s="29">
        <v>15.1</v>
      </c>
      <c r="G6" s="10">
        <v>61.36</v>
      </c>
      <c r="H6" s="138">
        <v>0.04</v>
      </c>
      <c r="I6" s="138">
        <v>0.2</v>
      </c>
      <c r="J6" s="138">
        <v>5</v>
      </c>
      <c r="K6" s="138">
        <v>30</v>
      </c>
      <c r="L6" s="138"/>
      <c r="M6" s="138">
        <v>100</v>
      </c>
      <c r="N6" s="138">
        <v>80</v>
      </c>
      <c r="O6" s="138">
        <v>8</v>
      </c>
      <c r="P6" s="138"/>
      <c r="Q6" s="138">
        <v>65</v>
      </c>
      <c r="R6" s="138"/>
      <c r="S6" s="138"/>
      <c r="T6" s="138">
        <v>0.3</v>
      </c>
    </row>
    <row r="7" spans="1:20" x14ac:dyDescent="0.25">
      <c r="A7" s="136">
        <v>168</v>
      </c>
      <c r="B7" s="1" t="s">
        <v>86</v>
      </c>
      <c r="C7" s="136">
        <v>90</v>
      </c>
      <c r="D7" s="136">
        <v>6</v>
      </c>
      <c r="E7" s="136">
        <v>1.3</v>
      </c>
      <c r="F7" s="136">
        <v>16</v>
      </c>
      <c r="G7" s="136">
        <v>80</v>
      </c>
      <c r="H7" s="27">
        <v>0.05</v>
      </c>
      <c r="I7" s="27">
        <v>0.1</v>
      </c>
      <c r="J7" s="27"/>
      <c r="K7" s="10">
        <v>40</v>
      </c>
      <c r="L7" s="27">
        <v>0.18</v>
      </c>
      <c r="M7" s="27">
        <v>6.2</v>
      </c>
      <c r="N7" s="27">
        <v>7.2</v>
      </c>
      <c r="O7" s="27">
        <v>3.8</v>
      </c>
      <c r="P7" s="27">
        <v>0.5</v>
      </c>
      <c r="Q7" s="27"/>
      <c r="R7" s="138"/>
      <c r="S7" s="138"/>
      <c r="T7" s="138"/>
    </row>
    <row r="8" spans="1:20" x14ac:dyDescent="0.25">
      <c r="A8" s="136"/>
      <c r="B8" s="1" t="s">
        <v>122</v>
      </c>
      <c r="C8" s="136">
        <v>30</v>
      </c>
      <c r="D8" s="136">
        <v>8.5</v>
      </c>
      <c r="E8" s="136">
        <v>5.6</v>
      </c>
      <c r="F8" s="136"/>
      <c r="G8" s="136">
        <v>78</v>
      </c>
      <c r="H8" s="27">
        <v>0.15</v>
      </c>
      <c r="I8" s="27">
        <v>0.1</v>
      </c>
      <c r="J8" s="27">
        <v>2.6</v>
      </c>
      <c r="K8" s="10"/>
      <c r="L8" s="27">
        <v>1.2</v>
      </c>
      <c r="M8" s="27">
        <v>30</v>
      </c>
      <c r="N8" s="27">
        <v>50</v>
      </c>
      <c r="O8" s="27">
        <v>3</v>
      </c>
      <c r="P8" s="27">
        <v>0.45</v>
      </c>
      <c r="Q8" s="27">
        <v>30</v>
      </c>
      <c r="R8" s="138"/>
      <c r="S8" s="138"/>
      <c r="T8" s="138"/>
    </row>
    <row r="9" spans="1:20" x14ac:dyDescent="0.25">
      <c r="A9" s="136"/>
      <c r="B9" s="1" t="s">
        <v>83</v>
      </c>
      <c r="C9" s="76">
        <v>40</v>
      </c>
      <c r="D9" s="76">
        <v>3.1</v>
      </c>
      <c r="E9" s="76">
        <v>0.4</v>
      </c>
      <c r="F9" s="76">
        <v>19</v>
      </c>
      <c r="G9" s="76">
        <v>94</v>
      </c>
      <c r="H9" s="27"/>
      <c r="I9" s="27">
        <v>0.04</v>
      </c>
      <c r="J9" s="27"/>
      <c r="K9" s="10"/>
      <c r="L9" s="27"/>
      <c r="M9" s="27">
        <v>7</v>
      </c>
      <c r="N9" s="27">
        <v>21</v>
      </c>
      <c r="O9" s="27">
        <v>4.2</v>
      </c>
      <c r="P9" s="27">
        <v>0.4</v>
      </c>
      <c r="Q9" s="27">
        <v>31</v>
      </c>
      <c r="R9" s="73"/>
      <c r="S9" s="73"/>
      <c r="T9" s="73"/>
    </row>
    <row r="10" spans="1:20" x14ac:dyDescent="0.25">
      <c r="A10" s="136"/>
      <c r="B10" s="1" t="s">
        <v>47</v>
      </c>
      <c r="C10" s="6"/>
      <c r="D10" s="6"/>
      <c r="E10" s="6"/>
      <c r="F10" s="6"/>
      <c r="G10" s="10">
        <f>SUM(G5:G9)</f>
        <v>593.36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x14ac:dyDescent="0.25">
      <c r="A11" s="27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0">
        <v>106</v>
      </c>
      <c r="B12" s="1" t="s">
        <v>72</v>
      </c>
      <c r="C12" s="136">
        <v>100</v>
      </c>
      <c r="D12" s="136">
        <v>3.2</v>
      </c>
      <c r="E12" s="136">
        <v>0.5</v>
      </c>
      <c r="F12" s="136">
        <v>14</v>
      </c>
      <c r="G12" s="136">
        <v>50</v>
      </c>
      <c r="H12" s="138">
        <v>0.01</v>
      </c>
      <c r="I12" s="138">
        <v>0.09</v>
      </c>
      <c r="J12" s="138"/>
      <c r="K12" s="138">
        <v>30</v>
      </c>
      <c r="L12" s="138">
        <v>0.5</v>
      </c>
      <c r="M12" s="138">
        <v>90</v>
      </c>
      <c r="N12" s="138">
        <v>75</v>
      </c>
      <c r="O12" s="138">
        <v>15</v>
      </c>
      <c r="P12" s="138">
        <v>0.3</v>
      </c>
      <c r="Q12" s="138">
        <v>90</v>
      </c>
      <c r="R12" s="138"/>
      <c r="S12" s="138"/>
      <c r="T12" s="138">
        <v>0.2</v>
      </c>
    </row>
    <row r="13" spans="1:20" ht="19.5" customHeight="1" x14ac:dyDescent="0.25">
      <c r="A13" s="10">
        <v>67</v>
      </c>
      <c r="B13" s="23" t="s">
        <v>49</v>
      </c>
      <c r="C13" s="136">
        <v>220</v>
      </c>
      <c r="D13" s="29">
        <v>6</v>
      </c>
      <c r="E13" s="10">
        <v>14</v>
      </c>
      <c r="F13" s="10">
        <v>20</v>
      </c>
      <c r="G13" s="10">
        <v>220</v>
      </c>
      <c r="H13" s="138">
        <v>0.02</v>
      </c>
      <c r="I13" s="138">
        <v>0.11</v>
      </c>
      <c r="J13" s="138">
        <v>6</v>
      </c>
      <c r="K13" s="138">
        <v>75</v>
      </c>
      <c r="L13" s="138">
        <v>0.65</v>
      </c>
      <c r="M13" s="138">
        <v>180</v>
      </c>
      <c r="N13" s="138">
        <v>93</v>
      </c>
      <c r="O13" s="138">
        <v>18</v>
      </c>
      <c r="P13" s="138">
        <v>0.2</v>
      </c>
      <c r="Q13" s="138">
        <v>60</v>
      </c>
      <c r="R13" s="138">
        <v>3.5000000000000003E-2</v>
      </c>
      <c r="S13" s="138">
        <v>1.4999999999999999E-2</v>
      </c>
      <c r="T13" s="138">
        <v>0.65</v>
      </c>
    </row>
    <row r="14" spans="1:20" x14ac:dyDescent="0.25">
      <c r="A14" s="10">
        <v>332</v>
      </c>
      <c r="B14" s="1" t="s">
        <v>124</v>
      </c>
      <c r="C14" s="136">
        <v>100</v>
      </c>
      <c r="D14" s="136">
        <v>10</v>
      </c>
      <c r="E14" s="136">
        <v>7</v>
      </c>
      <c r="F14" s="136">
        <v>15</v>
      </c>
      <c r="G14" s="136">
        <v>160</v>
      </c>
      <c r="H14" s="138">
        <v>0.11</v>
      </c>
      <c r="I14" s="138">
        <v>0.1</v>
      </c>
      <c r="J14" s="138">
        <v>1</v>
      </c>
      <c r="K14" s="138">
        <v>100</v>
      </c>
      <c r="L14" s="138">
        <v>1</v>
      </c>
      <c r="M14" s="138">
        <v>128</v>
      </c>
      <c r="N14" s="138">
        <v>140</v>
      </c>
      <c r="O14" s="138">
        <v>45</v>
      </c>
      <c r="P14" s="138">
        <v>1.8</v>
      </c>
      <c r="Q14" s="138">
        <v>47</v>
      </c>
      <c r="R14" s="138"/>
      <c r="S14" s="21"/>
      <c r="T14" s="138"/>
    </row>
    <row r="15" spans="1:20" x14ac:dyDescent="0.25">
      <c r="A15" s="10">
        <v>429</v>
      </c>
      <c r="B15" s="1" t="s">
        <v>26</v>
      </c>
      <c r="C15" s="136">
        <v>160</v>
      </c>
      <c r="D15" s="136">
        <v>3.8</v>
      </c>
      <c r="E15" s="136">
        <v>8.3000000000000007</v>
      </c>
      <c r="F15" s="136">
        <v>18</v>
      </c>
      <c r="G15" s="136">
        <v>180</v>
      </c>
      <c r="H15" s="138"/>
      <c r="I15" s="138">
        <v>4.0000000000000001E-3</v>
      </c>
      <c r="J15" s="138">
        <v>1.06</v>
      </c>
      <c r="K15" s="138">
        <v>13</v>
      </c>
      <c r="L15" s="138">
        <v>0.6</v>
      </c>
      <c r="M15" s="138">
        <v>11.96</v>
      </c>
      <c r="N15" s="138">
        <v>56</v>
      </c>
      <c r="O15" s="138">
        <v>4</v>
      </c>
      <c r="P15" s="138">
        <v>0.5</v>
      </c>
      <c r="Q15" s="138">
        <v>50</v>
      </c>
      <c r="R15" s="138"/>
      <c r="S15" s="138"/>
      <c r="T15" s="138"/>
    </row>
    <row r="16" spans="1:20" x14ac:dyDescent="0.25">
      <c r="A16" s="10">
        <v>373</v>
      </c>
      <c r="B16" s="11" t="s">
        <v>51</v>
      </c>
      <c r="C16" s="10">
        <v>200</v>
      </c>
      <c r="D16" s="27">
        <v>0.1</v>
      </c>
      <c r="E16" s="27"/>
      <c r="F16" s="10">
        <v>20</v>
      </c>
      <c r="G16" s="10">
        <v>96</v>
      </c>
      <c r="H16" s="138">
        <v>0.1</v>
      </c>
      <c r="I16" s="138">
        <v>0.1</v>
      </c>
      <c r="J16" s="138">
        <v>20</v>
      </c>
      <c r="K16" s="138">
        <v>77</v>
      </c>
      <c r="L16" s="138">
        <v>1</v>
      </c>
      <c r="M16" s="138">
        <v>122.7</v>
      </c>
      <c r="N16" s="138">
        <v>100</v>
      </c>
      <c r="O16" s="138">
        <v>23</v>
      </c>
      <c r="P16" s="138">
        <v>1.8</v>
      </c>
      <c r="Q16" s="138">
        <v>82</v>
      </c>
      <c r="R16" s="138"/>
      <c r="S16" s="138">
        <v>5.0000000000000001E-3</v>
      </c>
      <c r="T16" s="138"/>
    </row>
    <row r="17" spans="1:22" ht="17.25" customHeight="1" x14ac:dyDescent="0.25">
      <c r="A17" s="136"/>
      <c r="B17" s="1" t="s">
        <v>83</v>
      </c>
      <c r="C17" s="9">
        <v>40</v>
      </c>
      <c r="D17" s="138">
        <v>3.1</v>
      </c>
      <c r="E17" s="138">
        <v>0.4</v>
      </c>
      <c r="F17" s="138">
        <v>19</v>
      </c>
      <c r="G17" s="130">
        <v>94</v>
      </c>
      <c r="H17" s="27">
        <v>0.06</v>
      </c>
      <c r="I17" s="27">
        <v>0.04</v>
      </c>
      <c r="J17" s="27"/>
      <c r="K17" s="10"/>
      <c r="L17" s="27"/>
      <c r="M17" s="27">
        <v>7</v>
      </c>
      <c r="N17" s="27">
        <v>21</v>
      </c>
      <c r="O17" s="27">
        <v>4.2</v>
      </c>
      <c r="P17" s="27">
        <v>0.4</v>
      </c>
      <c r="Q17" s="10">
        <v>31</v>
      </c>
      <c r="R17" s="136"/>
      <c r="S17" s="6"/>
      <c r="T17" s="6"/>
    </row>
    <row r="18" spans="1:22" x14ac:dyDescent="0.25">
      <c r="A18" s="136"/>
      <c r="B18" s="1" t="s">
        <v>47</v>
      </c>
      <c r="C18" s="6"/>
      <c r="D18" s="27"/>
      <c r="E18" s="27"/>
      <c r="F18" s="27"/>
      <c r="G18" s="10">
        <f>SUM(G12:G17)</f>
        <v>800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6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6"/>
      <c r="B20" s="11" t="s">
        <v>132</v>
      </c>
      <c r="C20" s="111">
        <v>100</v>
      </c>
      <c r="D20" s="29">
        <v>4.5</v>
      </c>
      <c r="E20" s="10">
        <v>4</v>
      </c>
      <c r="F20" s="119">
        <v>39</v>
      </c>
      <c r="G20" s="119">
        <v>165</v>
      </c>
      <c r="H20" s="99">
        <v>0.04</v>
      </c>
      <c r="I20" s="99">
        <v>7.0000000000000007E-2</v>
      </c>
      <c r="J20" s="99">
        <v>0.8</v>
      </c>
      <c r="K20" s="99">
        <v>50</v>
      </c>
      <c r="L20" s="99">
        <v>1.2</v>
      </c>
      <c r="M20" s="99">
        <v>33</v>
      </c>
      <c r="N20" s="99">
        <v>70</v>
      </c>
      <c r="O20" s="99">
        <v>9.5</v>
      </c>
      <c r="P20" s="99">
        <v>0.6</v>
      </c>
      <c r="Q20" s="99">
        <v>60</v>
      </c>
      <c r="R20" s="99">
        <v>1.4999999999999999E-2</v>
      </c>
      <c r="S20" s="99">
        <v>1E-3</v>
      </c>
      <c r="T20" s="114">
        <v>0.35</v>
      </c>
    </row>
    <row r="21" spans="1:22" x14ac:dyDescent="0.25">
      <c r="A21" s="136">
        <v>518</v>
      </c>
      <c r="B21" s="1" t="s">
        <v>28</v>
      </c>
      <c r="C21" s="136">
        <v>200</v>
      </c>
      <c r="D21" s="133">
        <v>1</v>
      </c>
      <c r="E21" s="136"/>
      <c r="F21" s="136">
        <v>20.170000000000002</v>
      </c>
      <c r="G21" s="136">
        <v>85</v>
      </c>
      <c r="H21" s="136">
        <v>0.02</v>
      </c>
      <c r="I21" s="136">
        <v>0.02</v>
      </c>
      <c r="J21" s="136">
        <v>4</v>
      </c>
      <c r="K21" s="136">
        <v>20</v>
      </c>
      <c r="L21" s="136"/>
      <c r="M21" s="136">
        <v>14</v>
      </c>
      <c r="N21" s="136">
        <v>14</v>
      </c>
      <c r="O21" s="136">
        <v>8</v>
      </c>
      <c r="P21" s="136">
        <v>0.15</v>
      </c>
      <c r="Q21" s="136">
        <v>40</v>
      </c>
      <c r="R21" s="136"/>
      <c r="S21" s="136"/>
      <c r="T21" s="136">
        <v>0.15</v>
      </c>
    </row>
    <row r="22" spans="1:22" x14ac:dyDescent="0.25">
      <c r="A22" s="136">
        <v>112</v>
      </c>
      <c r="B22" s="1" t="s">
        <v>87</v>
      </c>
      <c r="C22" s="136">
        <v>200</v>
      </c>
      <c r="D22" s="136">
        <v>1</v>
      </c>
      <c r="E22" s="133">
        <v>1</v>
      </c>
      <c r="F22" s="136">
        <v>14</v>
      </c>
      <c r="G22" s="136">
        <v>90</v>
      </c>
      <c r="H22" s="136">
        <v>0.05</v>
      </c>
      <c r="I22" s="136">
        <v>0.04</v>
      </c>
      <c r="J22" s="136">
        <v>2</v>
      </c>
      <c r="K22" s="136">
        <v>10</v>
      </c>
      <c r="L22" s="136">
        <v>0.2</v>
      </c>
      <c r="M22" s="136">
        <v>32</v>
      </c>
      <c r="N22" s="136">
        <v>22</v>
      </c>
      <c r="O22" s="136">
        <v>18</v>
      </c>
      <c r="P22" s="136">
        <v>0.4</v>
      </c>
      <c r="Q22" s="136">
        <v>100</v>
      </c>
      <c r="R22" s="136"/>
      <c r="S22" s="136"/>
      <c r="T22" s="136"/>
    </row>
    <row r="23" spans="1:22" x14ac:dyDescent="0.25">
      <c r="A23" s="136"/>
      <c r="B23" s="1" t="s">
        <v>47</v>
      </c>
      <c r="C23" s="111"/>
      <c r="D23" s="6"/>
      <c r="E23" s="110"/>
      <c r="F23" s="111"/>
      <c r="G23" s="10">
        <f>SUM(G20:G22)</f>
        <v>340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2" x14ac:dyDescent="0.25">
      <c r="A24" s="15"/>
      <c r="B24" s="1" t="s">
        <v>48</v>
      </c>
      <c r="C24" s="51"/>
      <c r="D24" s="31">
        <f>SUM(D5:D23)</f>
        <v>57.5</v>
      </c>
      <c r="E24" s="31">
        <f t="shared" ref="E24:F24" si="0">SUM(E5:E23)</f>
        <v>50.550000000000004</v>
      </c>
      <c r="F24" s="31">
        <f t="shared" si="0"/>
        <v>256.27</v>
      </c>
      <c r="G24" s="22">
        <f>G23+G18+G10</f>
        <v>1733.3600000000001</v>
      </c>
      <c r="H24" s="44">
        <f>SUM(H5:H23)</f>
        <v>0.90000000000000013</v>
      </c>
      <c r="I24" s="44">
        <f t="shared" ref="I24:T24" si="1">SUM(I5:I23)</f>
        <v>1.054</v>
      </c>
      <c r="J24" s="44">
        <f t="shared" si="1"/>
        <v>45.459999999999994</v>
      </c>
      <c r="K24" s="44">
        <f t="shared" si="1"/>
        <v>525</v>
      </c>
      <c r="L24" s="44">
        <f t="shared" si="1"/>
        <v>7.5299999999999994</v>
      </c>
      <c r="M24" s="44">
        <f t="shared" si="1"/>
        <v>826.86000000000013</v>
      </c>
      <c r="N24" s="44">
        <f t="shared" si="1"/>
        <v>825.2</v>
      </c>
      <c r="O24" s="44">
        <f t="shared" si="1"/>
        <v>187.7</v>
      </c>
      <c r="P24" s="44">
        <f t="shared" si="1"/>
        <v>9.0000000000000018</v>
      </c>
      <c r="Q24" s="44">
        <f t="shared" si="1"/>
        <v>826</v>
      </c>
      <c r="R24" s="54">
        <f t="shared" si="1"/>
        <v>7.5000000000000011E-2</v>
      </c>
      <c r="S24" s="54">
        <f t="shared" si="1"/>
        <v>2.3000000000000003E-2</v>
      </c>
      <c r="T24" s="44">
        <f t="shared" si="1"/>
        <v>2.25</v>
      </c>
    </row>
    <row r="25" spans="1:22" ht="16.5" customHeight="1" x14ac:dyDescent="0.25">
      <c r="A25" s="15"/>
      <c r="B25" s="32"/>
      <c r="C25" s="138" t="s">
        <v>105</v>
      </c>
      <c r="D25" s="15"/>
      <c r="E25" s="15"/>
      <c r="F25" s="15"/>
      <c r="G25" s="1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03"/>
      <c r="T25" s="17"/>
      <c r="U25" s="15"/>
      <c r="V25" s="15"/>
    </row>
    <row r="26" spans="1:22" x14ac:dyDescent="0.25">
      <c r="A26" s="15"/>
      <c r="B26" s="4" t="s">
        <v>116</v>
      </c>
      <c r="C26" s="135">
        <f>D24</f>
        <v>57.5</v>
      </c>
      <c r="D26" s="15"/>
      <c r="E26" s="15"/>
      <c r="F26" s="15"/>
      <c r="G26" s="15"/>
    </row>
    <row r="27" spans="1:22" x14ac:dyDescent="0.25">
      <c r="A27" s="15"/>
      <c r="B27" s="4" t="s">
        <v>117</v>
      </c>
      <c r="C27" s="135">
        <f>E24</f>
        <v>50.550000000000004</v>
      </c>
      <c r="D27" s="15"/>
      <c r="E27" s="15"/>
      <c r="F27" s="15"/>
      <c r="G27" s="15"/>
    </row>
    <row r="28" spans="1:22" x14ac:dyDescent="0.25">
      <c r="A28" s="15"/>
      <c r="B28" s="4" t="s">
        <v>118</v>
      </c>
      <c r="C28" s="135">
        <f>F24</f>
        <v>256.27</v>
      </c>
      <c r="D28" s="15"/>
      <c r="E28" s="15"/>
      <c r="F28" s="15"/>
      <c r="G28" s="15"/>
      <c r="H28" s="15"/>
      <c r="I28" s="15"/>
      <c r="J28" s="15"/>
    </row>
    <row r="29" spans="1:22" x14ac:dyDescent="0.25">
      <c r="A29" s="15"/>
      <c r="B29" s="4" t="s">
        <v>112</v>
      </c>
      <c r="C29" s="135">
        <f>G24</f>
        <v>1733.3600000000001</v>
      </c>
      <c r="D29" s="15"/>
      <c r="E29" s="15"/>
      <c r="F29" s="15"/>
      <c r="G29" s="15"/>
      <c r="H29" s="15"/>
      <c r="I29" s="15"/>
      <c r="J29" s="15"/>
    </row>
    <row r="30" spans="1:22" x14ac:dyDescent="0.25">
      <c r="A30" s="15"/>
      <c r="B30" s="4" t="s">
        <v>34</v>
      </c>
      <c r="C30" s="39">
        <f>H24</f>
        <v>0.90000000000000013</v>
      </c>
      <c r="D30" s="15"/>
      <c r="E30" s="15"/>
      <c r="F30" s="15"/>
      <c r="G30" s="15"/>
      <c r="H30" s="15"/>
      <c r="I30" s="15"/>
      <c r="J30" s="15"/>
    </row>
    <row r="31" spans="1:22" x14ac:dyDescent="0.25">
      <c r="A31" s="15"/>
      <c r="B31" s="4" t="s">
        <v>35</v>
      </c>
      <c r="C31" s="39">
        <f>I24</f>
        <v>1.054</v>
      </c>
      <c r="D31" s="15"/>
      <c r="E31" s="15"/>
      <c r="F31" s="15"/>
      <c r="G31" s="15"/>
      <c r="H31" s="15"/>
      <c r="I31" s="15"/>
      <c r="J31" s="15"/>
    </row>
    <row r="32" spans="1:22" x14ac:dyDescent="0.25">
      <c r="A32" s="15"/>
      <c r="B32" s="4" t="s">
        <v>36</v>
      </c>
      <c r="C32" s="139">
        <f>J24</f>
        <v>45.459999999999994</v>
      </c>
      <c r="D32" s="15"/>
      <c r="E32" s="15"/>
      <c r="F32" s="15"/>
      <c r="G32" s="15"/>
      <c r="H32" s="15"/>
      <c r="I32" s="15"/>
      <c r="J32" s="15"/>
    </row>
    <row r="33" spans="1:21" x14ac:dyDescent="0.25">
      <c r="A33" s="15"/>
      <c r="B33" s="4" t="s">
        <v>37</v>
      </c>
      <c r="C33" s="139">
        <f>K24</f>
        <v>525</v>
      </c>
      <c r="D33" s="15"/>
      <c r="E33" s="15"/>
      <c r="F33" s="15"/>
      <c r="G33" s="15"/>
      <c r="H33" s="15"/>
      <c r="I33" s="15"/>
      <c r="J33" s="15"/>
    </row>
    <row r="34" spans="1:21" x14ac:dyDescent="0.25">
      <c r="A34" s="15"/>
      <c r="B34" s="4" t="s">
        <v>38</v>
      </c>
      <c r="C34" s="139">
        <f>L24</f>
        <v>7.5299999999999994</v>
      </c>
      <c r="D34" s="15"/>
      <c r="E34" s="15"/>
      <c r="F34" s="15"/>
      <c r="G34" s="15"/>
      <c r="H34" s="15"/>
      <c r="I34" s="15"/>
      <c r="J34" s="15"/>
    </row>
    <row r="35" spans="1:21" x14ac:dyDescent="0.25">
      <c r="A35" s="15"/>
      <c r="B35" s="4" t="s">
        <v>39</v>
      </c>
      <c r="C35" s="137">
        <f>M24</f>
        <v>826.86000000000013</v>
      </c>
      <c r="D35" s="15"/>
      <c r="E35" s="15"/>
      <c r="F35" s="15"/>
      <c r="G35" s="15"/>
      <c r="H35" s="15"/>
      <c r="I35" s="15"/>
      <c r="J35" s="15"/>
    </row>
    <row r="36" spans="1:21" x14ac:dyDescent="0.25">
      <c r="A36" s="15"/>
      <c r="B36" s="4" t="s">
        <v>40</v>
      </c>
      <c r="C36" s="138">
        <f>N24</f>
        <v>825.2</v>
      </c>
      <c r="D36" s="15"/>
      <c r="E36" s="15"/>
      <c r="F36" s="15"/>
      <c r="G36" s="15"/>
      <c r="H36" s="15"/>
      <c r="I36" s="15"/>
      <c r="J36" s="15"/>
    </row>
    <row r="37" spans="1:21" x14ac:dyDescent="0.25">
      <c r="A37" s="15"/>
      <c r="B37" s="4" t="s">
        <v>41</v>
      </c>
      <c r="C37" s="138">
        <f>O24</f>
        <v>187.7</v>
      </c>
      <c r="D37" s="15"/>
      <c r="E37" s="15"/>
      <c r="F37" s="15"/>
      <c r="G37" s="15"/>
      <c r="H37" s="15"/>
      <c r="I37" s="15"/>
      <c r="J37" s="15"/>
    </row>
    <row r="38" spans="1:21" x14ac:dyDescent="0.25">
      <c r="A38" s="15"/>
      <c r="B38" s="4" t="s">
        <v>42</v>
      </c>
      <c r="C38" s="139">
        <f>P24</f>
        <v>9.0000000000000018</v>
      </c>
      <c r="D38" s="15"/>
      <c r="E38" s="15"/>
      <c r="F38" s="15"/>
      <c r="G38" s="15"/>
      <c r="H38" s="15"/>
      <c r="I38" s="15"/>
      <c r="J38" s="15"/>
    </row>
    <row r="39" spans="1:21" ht="15" customHeight="1" x14ac:dyDescent="0.25">
      <c r="A39" s="60"/>
      <c r="B39" s="4" t="s">
        <v>43</v>
      </c>
      <c r="C39" s="138">
        <f>Q24</f>
        <v>826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s="15" customFormat="1" x14ac:dyDescent="0.25">
      <c r="B40" s="4" t="s">
        <v>44</v>
      </c>
      <c r="C40" s="138">
        <f>R24</f>
        <v>7.5000000000000011E-2</v>
      </c>
    </row>
    <row r="41" spans="1:21" s="15" customFormat="1" x14ac:dyDescent="0.25">
      <c r="B41" s="4" t="s">
        <v>45</v>
      </c>
      <c r="C41" s="39">
        <f>S24</f>
        <v>2.3000000000000003E-2</v>
      </c>
    </row>
    <row r="42" spans="1:21" s="15" customFormat="1" x14ac:dyDescent="0.25">
      <c r="B42" s="4" t="s">
        <v>46</v>
      </c>
      <c r="C42" s="138">
        <f>T24</f>
        <v>2.25</v>
      </c>
    </row>
    <row r="43" spans="1:21" s="15" customFormat="1" x14ac:dyDescent="0.25"/>
    <row r="44" spans="1:21" s="15" customFormat="1" x14ac:dyDescent="0.25">
      <c r="B44" s="15" t="s">
        <v>29</v>
      </c>
    </row>
    <row r="45" spans="1:21" s="15" customFormat="1" x14ac:dyDescent="0.25"/>
    <row r="46" spans="1:21" s="15" customFormat="1" x14ac:dyDescent="0.25"/>
    <row r="47" spans="1:21" s="15" customFormat="1" x14ac:dyDescent="0.25"/>
    <row r="48" spans="1:21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pans="4:21" s="15" customFormat="1" x14ac:dyDescent="0.25"/>
    <row r="146" spans="4:21" s="15" customFormat="1" x14ac:dyDescent="0.25"/>
    <row r="147" spans="4:21" s="15" customFormat="1" x14ac:dyDescent="0.25"/>
    <row r="148" spans="4:21" s="15" customFormat="1" x14ac:dyDescent="0.25"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4:21" s="15" customFormat="1" x14ac:dyDescent="0.25"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4:21" s="15" customFormat="1" x14ac:dyDescent="0.25"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4:21" x14ac:dyDescent="0.25">
      <c r="D151" s="15"/>
      <c r="E151" s="15"/>
      <c r="F151" s="15"/>
      <c r="G151" s="15"/>
      <c r="H151" s="15"/>
      <c r="I151" s="15"/>
      <c r="J151" s="15"/>
    </row>
    <row r="152" spans="4:21" x14ac:dyDescent="0.25">
      <c r="D152" s="15"/>
      <c r="E152" s="15"/>
      <c r="F152" s="15"/>
      <c r="G152" s="15"/>
      <c r="H152" s="15"/>
      <c r="I152" s="15"/>
      <c r="J152" s="15"/>
    </row>
    <row r="153" spans="4:21" x14ac:dyDescent="0.25">
      <c r="D153" s="15"/>
      <c r="E153" s="15"/>
      <c r="F153" s="15"/>
      <c r="G153" s="15"/>
      <c r="H153" s="15"/>
      <c r="I153" s="15"/>
      <c r="J153" s="15"/>
    </row>
    <row r="154" spans="4:21" x14ac:dyDescent="0.25">
      <c r="D154" s="15"/>
      <c r="E154" s="15"/>
      <c r="F154" s="15"/>
      <c r="G154" s="15"/>
      <c r="H154" s="15"/>
      <c r="I154" s="15"/>
      <c r="J154" s="15"/>
    </row>
    <row r="155" spans="4:21" x14ac:dyDescent="0.25">
      <c r="D155" s="15"/>
      <c r="E155" s="15"/>
      <c r="F155" s="15"/>
      <c r="G155" s="15"/>
      <c r="H155" s="15"/>
      <c r="I155" s="15"/>
      <c r="J155" s="15"/>
    </row>
    <row r="156" spans="4:21" x14ac:dyDescent="0.25">
      <c r="D156" s="15"/>
      <c r="E156" s="15"/>
      <c r="F156" s="15"/>
      <c r="G156" s="15"/>
      <c r="H156" s="15"/>
      <c r="I156" s="15"/>
      <c r="J156" s="15"/>
    </row>
    <row r="157" spans="4:21" x14ac:dyDescent="0.25">
      <c r="D157" s="15"/>
      <c r="E157" s="15"/>
      <c r="F157" s="15"/>
      <c r="G157" s="15"/>
      <c r="H157" s="15"/>
      <c r="I157" s="15"/>
      <c r="J157" s="15"/>
    </row>
    <row r="158" spans="4:21" x14ac:dyDescent="0.25">
      <c r="D158" s="15"/>
      <c r="E158" s="15"/>
      <c r="F158" s="15"/>
      <c r="G158" s="15"/>
      <c r="H158" s="15"/>
      <c r="I158" s="15"/>
      <c r="J158" s="15"/>
    </row>
    <row r="159" spans="4:21" x14ac:dyDescent="0.25">
      <c r="D159" s="15"/>
      <c r="E159" s="15"/>
      <c r="F159" s="15"/>
      <c r="G159" s="15"/>
      <c r="H159" s="15"/>
      <c r="I159" s="15"/>
      <c r="J159" s="15"/>
    </row>
    <row r="160" spans="4:21" x14ac:dyDescent="0.25">
      <c r="D160" s="15"/>
      <c r="E160" s="15"/>
      <c r="F160" s="15"/>
      <c r="G160" s="15"/>
      <c r="H160" s="15"/>
      <c r="I160" s="15"/>
      <c r="J160" s="15"/>
    </row>
    <row r="161" spans="4:10" x14ac:dyDescent="0.25">
      <c r="D161" s="15"/>
      <c r="E161" s="15"/>
      <c r="F161" s="15"/>
      <c r="G161" s="15"/>
      <c r="H161" s="15"/>
      <c r="I161" s="15"/>
      <c r="J161" s="15"/>
    </row>
    <row r="162" spans="4:10" x14ac:dyDescent="0.25">
      <c r="D162" s="15"/>
      <c r="E162" s="15"/>
      <c r="F162" s="15"/>
      <c r="G162" s="15"/>
      <c r="H162" s="15"/>
      <c r="I162" s="15"/>
      <c r="J162" s="15"/>
    </row>
    <row r="163" spans="4:10" x14ac:dyDescent="0.25">
      <c r="D163" s="15"/>
      <c r="E163" s="15"/>
      <c r="F163" s="15"/>
      <c r="G163" s="15"/>
      <c r="H163" s="15"/>
      <c r="I163" s="15"/>
      <c r="J163" s="15"/>
    </row>
    <row r="164" spans="4:10" x14ac:dyDescent="0.25">
      <c r="D164" s="15"/>
      <c r="E164" s="15"/>
      <c r="F164" s="15"/>
      <c r="G164" s="15"/>
      <c r="H164" s="15"/>
      <c r="I164" s="15"/>
      <c r="J164" s="15"/>
    </row>
    <row r="165" spans="4:10" x14ac:dyDescent="0.25">
      <c r="D165" s="15"/>
      <c r="E165" s="15"/>
      <c r="F165" s="15"/>
      <c r="G165" s="15"/>
      <c r="H165" s="15"/>
      <c r="I165" s="15"/>
      <c r="J165" s="15"/>
    </row>
    <row r="166" spans="4:10" x14ac:dyDescent="0.25">
      <c r="D166" s="15"/>
      <c r="E166" s="15"/>
      <c r="F166" s="15"/>
      <c r="G166" s="15"/>
      <c r="H166" s="15"/>
      <c r="I166" s="15"/>
      <c r="J166" s="15"/>
    </row>
    <row r="167" spans="4:10" x14ac:dyDescent="0.25">
      <c r="D167" s="15"/>
      <c r="E167" s="15"/>
      <c r="F167" s="15"/>
      <c r="G167" s="15"/>
      <c r="H167" s="15"/>
      <c r="I167" s="15"/>
      <c r="J167" s="15"/>
    </row>
    <row r="168" spans="4:10" x14ac:dyDescent="0.25">
      <c r="D168" s="15"/>
      <c r="E168" s="15"/>
      <c r="F168" s="15"/>
      <c r="G168" s="15"/>
      <c r="H168" s="15"/>
      <c r="I168" s="15"/>
      <c r="J168" s="15"/>
    </row>
    <row r="169" spans="4:10" x14ac:dyDescent="0.25">
      <c r="D169" s="15"/>
      <c r="E169" s="15"/>
      <c r="F169" s="15"/>
      <c r="G169" s="15"/>
      <c r="H169" s="15"/>
      <c r="I169" s="15"/>
      <c r="J169" s="15"/>
    </row>
    <row r="170" spans="4:10" x14ac:dyDescent="0.25">
      <c r="D170" s="15"/>
      <c r="E170" s="15"/>
      <c r="F170" s="15"/>
      <c r="G170" s="15"/>
      <c r="H170" s="15"/>
      <c r="I170" s="15"/>
      <c r="J170" s="15"/>
    </row>
    <row r="171" spans="4:10" x14ac:dyDescent="0.25">
      <c r="D171" s="15"/>
      <c r="E171" s="15"/>
      <c r="F171" s="15"/>
      <c r="G171" s="15"/>
      <c r="H171" s="15"/>
      <c r="I171" s="15"/>
      <c r="J171" s="15"/>
    </row>
    <row r="172" spans="4:10" x14ac:dyDescent="0.25">
      <c r="D172" s="15"/>
      <c r="E172" s="15"/>
      <c r="F172" s="15"/>
      <c r="G172" s="15"/>
      <c r="H172" s="15"/>
      <c r="I172" s="15"/>
      <c r="J172" s="15"/>
    </row>
    <row r="173" spans="4:10" x14ac:dyDescent="0.25">
      <c r="D173" s="15"/>
      <c r="E173" s="15"/>
      <c r="F173" s="15"/>
      <c r="G173" s="15"/>
      <c r="H173" s="15"/>
      <c r="I173" s="15"/>
      <c r="J173" s="15"/>
    </row>
    <row r="174" spans="4:10" x14ac:dyDescent="0.25">
      <c r="D174" s="15"/>
      <c r="E174" s="15"/>
      <c r="F174" s="15"/>
      <c r="G174" s="15"/>
      <c r="H174" s="15"/>
      <c r="I174" s="15"/>
      <c r="J174" s="15"/>
    </row>
    <row r="175" spans="4:10" x14ac:dyDescent="0.25">
      <c r="D175" s="15"/>
      <c r="E175" s="15"/>
      <c r="F175" s="15"/>
      <c r="G175" s="15"/>
      <c r="H175" s="15"/>
      <c r="I175" s="15"/>
      <c r="J175" s="15"/>
    </row>
    <row r="176" spans="4:10" x14ac:dyDescent="0.25">
      <c r="D176" s="15"/>
      <c r="E176" s="15"/>
      <c r="F176" s="15"/>
      <c r="G176" s="15"/>
      <c r="H176" s="15"/>
      <c r="I176" s="15"/>
      <c r="J176" s="15"/>
    </row>
    <row r="177" spans="4:10" x14ac:dyDescent="0.25">
      <c r="D177" s="15"/>
      <c r="E177" s="15"/>
      <c r="F177" s="15"/>
      <c r="G177" s="15"/>
      <c r="H177" s="15"/>
      <c r="I177" s="15"/>
      <c r="J177" s="15"/>
    </row>
    <row r="178" spans="4:10" x14ac:dyDescent="0.25">
      <c r="D178" s="15"/>
      <c r="E178" s="15"/>
      <c r="F178" s="15"/>
      <c r="G178" s="15"/>
      <c r="H178" s="15"/>
      <c r="I178" s="15"/>
      <c r="J178" s="15"/>
    </row>
    <row r="179" spans="4:10" x14ac:dyDescent="0.25">
      <c r="D179" s="15"/>
      <c r="E179" s="15"/>
      <c r="F179" s="15"/>
      <c r="G179" s="15"/>
      <c r="H179" s="15"/>
      <c r="I179" s="15"/>
      <c r="J179" s="15"/>
    </row>
    <row r="180" spans="4:10" x14ac:dyDescent="0.25">
      <c r="D180" s="15"/>
      <c r="E180" s="15"/>
      <c r="F180" s="15"/>
      <c r="G180" s="15"/>
      <c r="H180" s="15"/>
      <c r="I180" s="15"/>
      <c r="J180" s="15"/>
    </row>
    <row r="181" spans="4:10" x14ac:dyDescent="0.25">
      <c r="D181" s="15"/>
      <c r="E181" s="15"/>
      <c r="F181" s="15"/>
      <c r="G181" s="15"/>
      <c r="H181" s="15"/>
      <c r="I181" s="15"/>
      <c r="J181" s="15"/>
    </row>
    <row r="182" spans="4:10" x14ac:dyDescent="0.25">
      <c r="D182" s="15"/>
      <c r="E182" s="15"/>
      <c r="F182" s="15"/>
      <c r="G182" s="15"/>
      <c r="H182" s="15"/>
      <c r="I182" s="15"/>
      <c r="J182" s="15"/>
    </row>
    <row r="183" spans="4:10" x14ac:dyDescent="0.25">
      <c r="D183" s="15"/>
      <c r="E183" s="15"/>
      <c r="F183" s="15"/>
      <c r="G183" s="15"/>
      <c r="H183" s="15"/>
      <c r="I183" s="15"/>
      <c r="J183" s="15"/>
    </row>
    <row r="184" spans="4:10" x14ac:dyDescent="0.25">
      <c r="D184" s="15"/>
      <c r="E184" s="15"/>
      <c r="F184" s="15"/>
      <c r="G184" s="15"/>
      <c r="H184" s="15"/>
      <c r="I184" s="15"/>
      <c r="J184" s="15"/>
    </row>
    <row r="185" spans="4:10" x14ac:dyDescent="0.25">
      <c r="D185" s="15"/>
      <c r="E185" s="15"/>
      <c r="F185" s="15"/>
      <c r="G185" s="15"/>
      <c r="H185" s="15"/>
      <c r="I185" s="15"/>
      <c r="J185" s="15"/>
    </row>
    <row r="186" spans="4:10" x14ac:dyDescent="0.25">
      <c r="D186" s="15"/>
      <c r="E186" s="15"/>
      <c r="F186" s="15"/>
      <c r="G186" s="15"/>
      <c r="H186" s="15"/>
      <c r="I186" s="15"/>
      <c r="J186" s="15"/>
    </row>
    <row r="187" spans="4:10" x14ac:dyDescent="0.25">
      <c r="D187" s="15"/>
      <c r="E187" s="15"/>
      <c r="F187" s="15"/>
      <c r="G187" s="15"/>
      <c r="H187" s="15"/>
      <c r="I187" s="15"/>
      <c r="J187" s="15"/>
    </row>
    <row r="188" spans="4:10" x14ac:dyDescent="0.25">
      <c r="D188" s="15"/>
      <c r="E188" s="15"/>
      <c r="F188" s="15"/>
      <c r="G188" s="15"/>
      <c r="H188" s="15"/>
      <c r="I188" s="15"/>
      <c r="J188" s="15"/>
    </row>
    <row r="189" spans="4:10" x14ac:dyDescent="0.25">
      <c r="D189" s="15"/>
      <c r="E189" s="15"/>
      <c r="F189" s="15"/>
      <c r="G189" s="15"/>
      <c r="H189" s="15"/>
      <c r="I189" s="15"/>
      <c r="J189" s="15"/>
    </row>
    <row r="190" spans="4:10" x14ac:dyDescent="0.25">
      <c r="D190" s="15"/>
      <c r="E190" s="15"/>
      <c r="F190" s="15"/>
      <c r="G190" s="15"/>
      <c r="H190" s="15"/>
      <c r="I190" s="15"/>
      <c r="J190" s="15"/>
    </row>
    <row r="191" spans="4:10" x14ac:dyDescent="0.25">
      <c r="D191" s="15"/>
      <c r="E191" s="15"/>
      <c r="F191" s="15"/>
      <c r="G191" s="15"/>
      <c r="H191" s="15"/>
      <c r="I191" s="15"/>
      <c r="J191" s="15"/>
    </row>
    <row r="192" spans="4:10" x14ac:dyDescent="0.25">
      <c r="D192" s="15"/>
      <c r="E192" s="15"/>
      <c r="F192" s="15"/>
      <c r="G192" s="15"/>
      <c r="H192" s="15"/>
      <c r="I192" s="15"/>
      <c r="J192" s="15"/>
    </row>
    <row r="193" spans="4:10" x14ac:dyDescent="0.25">
      <c r="D193" s="15"/>
      <c r="E193" s="15"/>
      <c r="F193" s="15"/>
      <c r="G193" s="15"/>
      <c r="H193" s="15"/>
      <c r="I193" s="15"/>
      <c r="J193" s="15"/>
    </row>
    <row r="194" spans="4:10" x14ac:dyDescent="0.25">
      <c r="D194" s="15"/>
      <c r="E194" s="15"/>
      <c r="F194" s="15"/>
      <c r="G194" s="15"/>
      <c r="H194" s="15"/>
      <c r="I194" s="15"/>
      <c r="J194" s="15"/>
    </row>
    <row r="195" spans="4:10" x14ac:dyDescent="0.25">
      <c r="D195" s="15"/>
      <c r="E195" s="15"/>
      <c r="F195" s="15"/>
      <c r="G195" s="15"/>
      <c r="H195" s="15"/>
      <c r="I195" s="15"/>
      <c r="J195" s="15"/>
    </row>
    <row r="196" spans="4:10" x14ac:dyDescent="0.25">
      <c r="D196" s="15"/>
      <c r="E196" s="15"/>
      <c r="F196" s="15"/>
      <c r="G196" s="15"/>
      <c r="H196" s="15"/>
      <c r="I196" s="15"/>
      <c r="J196" s="15"/>
    </row>
    <row r="197" spans="4:10" x14ac:dyDescent="0.25">
      <c r="D197" s="15"/>
      <c r="E197" s="15"/>
      <c r="F197" s="15"/>
      <c r="G197" s="15"/>
      <c r="H197" s="15"/>
      <c r="I197" s="15"/>
      <c r="J197" s="15"/>
    </row>
    <row r="198" spans="4:10" x14ac:dyDescent="0.25">
      <c r="D198" s="15"/>
      <c r="E198" s="15"/>
      <c r="F198" s="15"/>
      <c r="G198" s="15"/>
      <c r="H198" s="15"/>
      <c r="I198" s="15"/>
      <c r="J198" s="15"/>
    </row>
    <row r="199" spans="4:10" x14ac:dyDescent="0.25">
      <c r="D199" s="15"/>
      <c r="E199" s="15"/>
      <c r="F199" s="15"/>
      <c r="G199" s="15"/>
      <c r="H199" s="15"/>
      <c r="I199" s="15"/>
      <c r="J199" s="15"/>
    </row>
    <row r="200" spans="4:10" x14ac:dyDescent="0.25">
      <c r="D200" s="15"/>
      <c r="E200" s="15"/>
      <c r="F200" s="15"/>
      <c r="G200" s="15"/>
      <c r="H200" s="15"/>
      <c r="I200" s="15"/>
      <c r="J200" s="15"/>
    </row>
    <row r="201" spans="4:10" x14ac:dyDescent="0.25">
      <c r="D201" s="15"/>
      <c r="E201" s="15"/>
      <c r="F201" s="15"/>
      <c r="G201" s="15"/>
      <c r="H201" s="15"/>
      <c r="I201" s="15"/>
      <c r="J201" s="15"/>
    </row>
    <row r="202" spans="4:10" x14ac:dyDescent="0.25">
      <c r="D202" s="15"/>
      <c r="E202" s="15"/>
      <c r="F202" s="15"/>
      <c r="G202" s="15"/>
      <c r="H202" s="15"/>
      <c r="I202" s="15"/>
      <c r="J202" s="15"/>
    </row>
    <row r="203" spans="4:10" x14ac:dyDescent="0.25">
      <c r="D203" s="15"/>
      <c r="E203" s="15"/>
      <c r="F203" s="15"/>
      <c r="G203" s="15"/>
      <c r="H203" s="15"/>
      <c r="I203" s="15"/>
      <c r="J203" s="15"/>
    </row>
    <row r="204" spans="4:10" x14ac:dyDescent="0.25">
      <c r="D204" s="15"/>
      <c r="E204" s="15"/>
      <c r="F204" s="15"/>
      <c r="G204" s="15"/>
      <c r="H204" s="15"/>
      <c r="I204" s="15"/>
      <c r="J204" s="15"/>
    </row>
    <row r="205" spans="4:10" x14ac:dyDescent="0.25">
      <c r="D205" s="15"/>
      <c r="E205" s="15"/>
      <c r="F205" s="15"/>
      <c r="G205" s="15"/>
      <c r="H205" s="15"/>
      <c r="I205" s="15"/>
      <c r="J205" s="15"/>
    </row>
    <row r="206" spans="4:10" x14ac:dyDescent="0.25">
      <c r="D206" s="15"/>
      <c r="E206" s="15"/>
      <c r="F206" s="15"/>
      <c r="G206" s="15"/>
      <c r="H206" s="15"/>
      <c r="I206" s="15"/>
      <c r="J206" s="15"/>
    </row>
    <row r="207" spans="4:10" x14ac:dyDescent="0.25">
      <c r="D207" s="15"/>
      <c r="E207" s="15"/>
      <c r="F207" s="15"/>
      <c r="G207" s="15"/>
      <c r="H207" s="15"/>
      <c r="I207" s="15"/>
      <c r="J207" s="15"/>
    </row>
    <row r="208" spans="4:10" x14ac:dyDescent="0.25">
      <c r="D208" s="15"/>
      <c r="E208" s="15"/>
      <c r="F208" s="15"/>
      <c r="G208" s="15"/>
      <c r="H208" s="15"/>
      <c r="I208" s="15"/>
      <c r="J208" s="15"/>
    </row>
    <row r="209" spans="4:10" x14ac:dyDescent="0.25">
      <c r="D209" s="15"/>
      <c r="E209" s="15"/>
      <c r="F209" s="15"/>
      <c r="G209" s="15"/>
      <c r="H209" s="15"/>
      <c r="I209" s="15"/>
      <c r="J209" s="15"/>
    </row>
    <row r="210" spans="4:10" x14ac:dyDescent="0.25">
      <c r="D210" s="15"/>
      <c r="E210" s="15"/>
      <c r="F210" s="15"/>
      <c r="G210" s="15"/>
      <c r="H210" s="15"/>
      <c r="I210" s="15"/>
      <c r="J210" s="15"/>
    </row>
    <row r="211" spans="4:10" x14ac:dyDescent="0.25">
      <c r="D211" s="15"/>
      <c r="E211" s="15"/>
      <c r="F211" s="15"/>
      <c r="G211" s="15"/>
      <c r="H211" s="15"/>
      <c r="I211" s="15"/>
      <c r="J211" s="15"/>
    </row>
    <row r="212" spans="4:10" x14ac:dyDescent="0.25">
      <c r="D212" s="15"/>
      <c r="E212" s="15"/>
      <c r="F212" s="15"/>
      <c r="G212" s="15"/>
      <c r="H212" s="15"/>
      <c r="I212" s="15"/>
      <c r="J212" s="15"/>
    </row>
    <row r="213" spans="4:10" x14ac:dyDescent="0.25">
      <c r="D213" s="15"/>
      <c r="E213" s="15"/>
      <c r="F213" s="15"/>
      <c r="G213" s="15"/>
      <c r="H213" s="15"/>
      <c r="I213" s="15"/>
      <c r="J213" s="15"/>
    </row>
    <row r="214" spans="4:10" x14ac:dyDescent="0.25">
      <c r="D214" s="15"/>
      <c r="E214" s="15"/>
      <c r="F214" s="15"/>
      <c r="G214" s="15"/>
      <c r="H214" s="15"/>
      <c r="I214" s="15"/>
      <c r="J214" s="15"/>
    </row>
    <row r="215" spans="4:10" x14ac:dyDescent="0.25">
      <c r="D215" s="15"/>
      <c r="E215" s="15"/>
      <c r="F215" s="15"/>
      <c r="G215" s="15"/>
      <c r="H215" s="15"/>
      <c r="I215" s="15"/>
      <c r="J215" s="15"/>
    </row>
    <row r="216" spans="4:10" x14ac:dyDescent="0.25">
      <c r="D216" s="15"/>
      <c r="E216" s="15"/>
      <c r="F216" s="15"/>
      <c r="G216" s="15"/>
      <c r="H216" s="15"/>
      <c r="I216" s="15"/>
      <c r="J216" s="15"/>
    </row>
    <row r="217" spans="4:10" x14ac:dyDescent="0.25">
      <c r="D217" s="15"/>
      <c r="E217" s="15"/>
      <c r="F217" s="15"/>
      <c r="G217" s="15"/>
      <c r="H217" s="15"/>
      <c r="I217" s="15"/>
      <c r="J217" s="15"/>
    </row>
    <row r="218" spans="4:10" x14ac:dyDescent="0.25">
      <c r="D218" s="15"/>
      <c r="E218" s="15"/>
      <c r="F218" s="15"/>
      <c r="G218" s="15"/>
      <c r="H218" s="15"/>
      <c r="I218" s="15"/>
      <c r="J218" s="15"/>
    </row>
    <row r="219" spans="4:10" x14ac:dyDescent="0.25">
      <c r="D219" s="15"/>
      <c r="E219" s="15"/>
      <c r="F219" s="15"/>
      <c r="G219" s="15"/>
      <c r="H219" s="15"/>
      <c r="I219" s="15"/>
      <c r="J219" s="15"/>
    </row>
    <row r="220" spans="4:10" x14ac:dyDescent="0.25">
      <c r="D220" s="15"/>
      <c r="E220" s="15"/>
      <c r="F220" s="15"/>
      <c r="G220" s="15"/>
      <c r="H220" s="15"/>
      <c r="I220" s="15"/>
      <c r="J220" s="15"/>
    </row>
    <row r="221" spans="4:10" x14ac:dyDescent="0.25">
      <c r="D221" s="15"/>
      <c r="E221" s="15"/>
      <c r="F221" s="15"/>
      <c r="G221" s="15"/>
      <c r="H221" s="15"/>
      <c r="I221" s="15"/>
      <c r="J221" s="15"/>
    </row>
    <row r="222" spans="4:10" x14ac:dyDescent="0.25">
      <c r="D222" s="15"/>
      <c r="E222" s="15"/>
      <c r="F222" s="15"/>
      <c r="G222" s="15"/>
      <c r="H222" s="15"/>
      <c r="I222" s="15"/>
      <c r="J222" s="15"/>
    </row>
    <row r="223" spans="4:10" x14ac:dyDescent="0.25">
      <c r="D223" s="15"/>
      <c r="E223" s="15"/>
      <c r="F223" s="15"/>
      <c r="G223" s="15"/>
      <c r="H223" s="15"/>
      <c r="I223" s="15"/>
      <c r="J223" s="15"/>
    </row>
    <row r="224" spans="4:10" x14ac:dyDescent="0.25">
      <c r="D224" s="15"/>
      <c r="E224" s="15"/>
      <c r="F224" s="15"/>
      <c r="G224" s="15"/>
      <c r="H224" s="15"/>
      <c r="I224" s="15"/>
      <c r="J224" s="15"/>
    </row>
    <row r="225" spans="4:10" x14ac:dyDescent="0.25">
      <c r="D225" s="15"/>
      <c r="E225" s="15"/>
      <c r="F225" s="15"/>
      <c r="G225" s="15"/>
      <c r="H225" s="15"/>
      <c r="I225" s="15"/>
      <c r="J225" s="15"/>
    </row>
    <row r="226" spans="4:10" x14ac:dyDescent="0.25">
      <c r="D226" s="15"/>
      <c r="E226" s="15"/>
      <c r="F226" s="15"/>
      <c r="G226" s="15"/>
      <c r="H226" s="15"/>
      <c r="I226" s="15"/>
      <c r="J226" s="15"/>
    </row>
    <row r="227" spans="4:10" x14ac:dyDescent="0.25">
      <c r="D227" s="15"/>
      <c r="E227" s="15"/>
      <c r="F227" s="15"/>
      <c r="G227" s="15"/>
      <c r="H227" s="15"/>
      <c r="I227" s="15"/>
      <c r="J227" s="15"/>
    </row>
    <row r="228" spans="4:10" x14ac:dyDescent="0.25">
      <c r="D228" s="15"/>
      <c r="E228" s="15"/>
      <c r="F228" s="15"/>
      <c r="G228" s="15"/>
    </row>
    <row r="229" spans="4:10" x14ac:dyDescent="0.25">
      <c r="D229" s="15"/>
      <c r="E229" s="15"/>
      <c r="F229" s="15"/>
      <c r="G229" s="15"/>
    </row>
    <row r="230" spans="4:10" x14ac:dyDescent="0.25">
      <c r="D230" s="15"/>
      <c r="E230" s="15"/>
      <c r="F230" s="15"/>
      <c r="G230" s="15"/>
    </row>
  </sheetData>
  <printOptions horizontalCentered="1"/>
  <pageMargins left="0.11811023622047244" right="0.11811023622047244" top="0.59055118110236215" bottom="0.59055118110236215" header="0" footer="0"/>
  <pageSetup paperSize="9" scale="58" fitToHeight="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1"/>
  <sheetViews>
    <sheetView tabSelected="1" zoomScale="80" zoomScaleNormal="80" workbookViewId="0">
      <selection activeCell="C27" sqref="C27"/>
    </sheetView>
  </sheetViews>
  <sheetFormatPr defaultColWidth="9.109375" defaultRowHeight="13.8" x14ac:dyDescent="0.25"/>
  <cols>
    <col min="1" max="1" width="7.109375" style="61" customWidth="1"/>
    <col min="2" max="2" width="40.88671875" style="61" customWidth="1"/>
    <col min="3" max="3" width="13.44140625" style="61" customWidth="1"/>
    <col min="4" max="5" width="9.109375" style="61"/>
    <col min="6" max="6" width="12" style="61" customWidth="1"/>
    <col min="7" max="7" width="13" style="61" bestFit="1" customWidth="1"/>
    <col min="8" max="16384" width="9.109375" style="61"/>
  </cols>
  <sheetData>
    <row r="2" spans="1:21" ht="30" customHeight="1" x14ac:dyDescent="0.25">
      <c r="A2" s="69" t="s">
        <v>13</v>
      </c>
      <c r="B2" s="4" t="s">
        <v>1</v>
      </c>
      <c r="C2" s="130" t="s">
        <v>105</v>
      </c>
      <c r="D2" s="4"/>
      <c r="E2" s="4"/>
      <c r="F2" s="4"/>
      <c r="G2" s="4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138"/>
      <c r="B3" s="7" t="s">
        <v>4</v>
      </c>
      <c r="C3" s="8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1" x14ac:dyDescent="0.25">
      <c r="A4" s="138">
        <v>268</v>
      </c>
      <c r="B4" s="4" t="s">
        <v>123</v>
      </c>
      <c r="C4" s="138">
        <v>240</v>
      </c>
      <c r="D4" s="138">
        <v>8</v>
      </c>
      <c r="E4" s="138">
        <v>12</v>
      </c>
      <c r="F4" s="138">
        <v>50</v>
      </c>
      <c r="G4" s="141">
        <v>275</v>
      </c>
      <c r="H4" s="136">
        <v>0.1</v>
      </c>
      <c r="I4" s="136"/>
      <c r="J4" s="136">
        <v>2</v>
      </c>
      <c r="K4" s="136">
        <v>115</v>
      </c>
      <c r="L4" s="136">
        <v>1.3</v>
      </c>
      <c r="M4" s="136">
        <v>124</v>
      </c>
      <c r="N4" s="136">
        <v>108</v>
      </c>
      <c r="O4" s="136">
        <v>36</v>
      </c>
      <c r="P4" s="136">
        <v>1.1000000000000001</v>
      </c>
      <c r="Q4" s="136">
        <v>120</v>
      </c>
      <c r="R4" s="136">
        <v>2.5000000000000001E-2</v>
      </c>
      <c r="S4" s="136">
        <v>7.0000000000000001E-3</v>
      </c>
      <c r="T4" s="136">
        <v>0.75</v>
      </c>
    </row>
    <row r="5" spans="1:21" x14ac:dyDescent="0.25">
      <c r="A5" s="138">
        <v>300</v>
      </c>
      <c r="B5" s="4" t="s">
        <v>79</v>
      </c>
      <c r="C5" s="9">
        <v>80</v>
      </c>
      <c r="D5" s="33">
        <v>2.4500000000000002</v>
      </c>
      <c r="E5" s="33">
        <v>7.55</v>
      </c>
      <c r="F5" s="33">
        <v>14.6</v>
      </c>
      <c r="G5" s="2">
        <v>106</v>
      </c>
      <c r="H5" s="95">
        <v>0.02</v>
      </c>
      <c r="I5" s="95">
        <v>0.19</v>
      </c>
      <c r="J5" s="95">
        <v>4.5999999999999996</v>
      </c>
      <c r="K5" s="95"/>
      <c r="L5" s="95"/>
      <c r="M5" s="95">
        <v>60</v>
      </c>
      <c r="N5" s="95">
        <v>50</v>
      </c>
      <c r="O5" s="95">
        <v>6</v>
      </c>
      <c r="P5" s="95">
        <v>0.4</v>
      </c>
      <c r="Q5" s="95">
        <v>70</v>
      </c>
      <c r="R5" s="95"/>
      <c r="S5" s="95"/>
      <c r="T5" s="95"/>
    </row>
    <row r="6" spans="1:21" x14ac:dyDescent="0.25">
      <c r="A6" s="136">
        <v>394</v>
      </c>
      <c r="B6" s="1" t="s">
        <v>121</v>
      </c>
      <c r="C6" s="136">
        <v>200</v>
      </c>
      <c r="D6" s="136">
        <v>1.4</v>
      </c>
      <c r="E6" s="136">
        <v>8</v>
      </c>
      <c r="F6" s="136">
        <v>15.9</v>
      </c>
      <c r="G6" s="136">
        <v>90</v>
      </c>
      <c r="H6" s="138">
        <v>0.02</v>
      </c>
      <c r="I6" s="138">
        <v>0.18</v>
      </c>
      <c r="J6" s="138">
        <v>4.5999999999999996</v>
      </c>
      <c r="K6" s="138">
        <v>40</v>
      </c>
      <c r="L6" s="138"/>
      <c r="M6" s="138">
        <v>100</v>
      </c>
      <c r="N6" s="138">
        <v>80</v>
      </c>
      <c r="O6" s="138">
        <v>6</v>
      </c>
      <c r="P6" s="138">
        <v>0.4</v>
      </c>
      <c r="Q6" s="138">
        <v>50</v>
      </c>
      <c r="R6" s="138"/>
      <c r="S6" s="138"/>
      <c r="T6" s="138">
        <v>0.2</v>
      </c>
    </row>
    <row r="7" spans="1:21" x14ac:dyDescent="0.25">
      <c r="A7" s="138"/>
      <c r="B7" s="1" t="s">
        <v>83</v>
      </c>
      <c r="C7" s="9">
        <v>40</v>
      </c>
      <c r="D7" s="73">
        <v>3.1</v>
      </c>
      <c r="E7" s="73">
        <v>0.4</v>
      </c>
      <c r="F7" s="73">
        <v>19</v>
      </c>
      <c r="G7" s="72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10">
        <v>31</v>
      </c>
      <c r="R7" s="76"/>
      <c r="S7" s="73"/>
      <c r="T7" s="73"/>
    </row>
    <row r="8" spans="1:21" x14ac:dyDescent="0.25">
      <c r="A8" s="138"/>
      <c r="B8" s="4" t="s">
        <v>47</v>
      </c>
      <c r="C8" s="33"/>
      <c r="D8" s="33"/>
      <c r="E8" s="33"/>
      <c r="F8" s="33"/>
      <c r="G8" s="2">
        <f>SUM(G4:G7)</f>
        <v>565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6"/>
      <c r="S8" s="33"/>
      <c r="T8" s="33"/>
    </row>
    <row r="9" spans="1:21" x14ac:dyDescent="0.25">
      <c r="A9" s="138"/>
      <c r="B9" s="7" t="s">
        <v>5</v>
      </c>
      <c r="C9" s="8"/>
      <c r="D9" s="8"/>
      <c r="E9" s="8"/>
      <c r="F9" s="8"/>
      <c r="G9" s="65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1" ht="18" customHeight="1" x14ac:dyDescent="0.25">
      <c r="A10" s="138">
        <v>106</v>
      </c>
      <c r="B10" s="23" t="s">
        <v>32</v>
      </c>
      <c r="C10" s="9">
        <v>100</v>
      </c>
      <c r="D10" s="37">
        <v>2.5</v>
      </c>
      <c r="E10" s="37">
        <v>0.9</v>
      </c>
      <c r="F10" s="37">
        <v>10</v>
      </c>
      <c r="G10" s="36">
        <v>60</v>
      </c>
      <c r="H10" s="76">
        <v>0.06</v>
      </c>
      <c r="I10" s="76">
        <v>0.02</v>
      </c>
      <c r="J10" s="76">
        <v>8</v>
      </c>
      <c r="K10" s="76">
        <v>50</v>
      </c>
      <c r="L10" s="76">
        <v>1</v>
      </c>
      <c r="M10" s="76">
        <v>88</v>
      </c>
      <c r="N10" s="76">
        <v>40</v>
      </c>
      <c r="O10" s="76">
        <v>25</v>
      </c>
      <c r="P10" s="76">
        <v>1.24</v>
      </c>
      <c r="Q10" s="76">
        <v>82</v>
      </c>
      <c r="R10" s="76"/>
      <c r="S10" s="76"/>
      <c r="T10" s="76">
        <v>0.5</v>
      </c>
    </row>
    <row r="11" spans="1:21" x14ac:dyDescent="0.25">
      <c r="A11" s="138">
        <v>81</v>
      </c>
      <c r="B11" s="23" t="s">
        <v>94</v>
      </c>
      <c r="C11" s="10">
        <v>200</v>
      </c>
      <c r="D11" s="37">
        <v>7.1</v>
      </c>
      <c r="E11" s="37">
        <v>7.3</v>
      </c>
      <c r="F11" s="37">
        <v>25</v>
      </c>
      <c r="G11" s="36">
        <v>190</v>
      </c>
      <c r="H11" s="6">
        <v>0.15</v>
      </c>
      <c r="I11" s="6">
        <v>0.15</v>
      </c>
      <c r="J11" s="6">
        <v>12.2</v>
      </c>
      <c r="K11" s="6">
        <v>60</v>
      </c>
      <c r="L11" s="6">
        <v>1.7</v>
      </c>
      <c r="M11" s="6">
        <v>162</v>
      </c>
      <c r="N11" s="6">
        <v>74</v>
      </c>
      <c r="O11" s="6">
        <v>14</v>
      </c>
      <c r="P11" s="6">
        <v>0.6</v>
      </c>
      <c r="Q11" s="6">
        <v>90</v>
      </c>
      <c r="R11" s="6">
        <v>3.5000000000000003E-2</v>
      </c>
      <c r="S11" s="33"/>
      <c r="T11" s="33">
        <v>0.35</v>
      </c>
    </row>
    <row r="12" spans="1:21" x14ac:dyDescent="0.25">
      <c r="A12" s="138">
        <v>306</v>
      </c>
      <c r="B12" s="1" t="s">
        <v>84</v>
      </c>
      <c r="C12" s="9">
        <v>220</v>
      </c>
      <c r="D12" s="9">
        <v>18</v>
      </c>
      <c r="E12" s="9">
        <v>20</v>
      </c>
      <c r="F12" s="9">
        <v>40</v>
      </c>
      <c r="G12" s="36">
        <v>370</v>
      </c>
      <c r="H12" s="27">
        <v>0.25</v>
      </c>
      <c r="I12" s="27">
        <v>0.19</v>
      </c>
      <c r="J12" s="27">
        <v>1.4</v>
      </c>
      <c r="K12" s="10">
        <v>112</v>
      </c>
      <c r="L12" s="27">
        <v>1</v>
      </c>
      <c r="M12" s="29">
        <v>100</v>
      </c>
      <c r="N12" s="10">
        <v>244</v>
      </c>
      <c r="O12" s="10">
        <v>59</v>
      </c>
      <c r="P12" s="27">
        <v>2.2999999999999998</v>
      </c>
      <c r="Q12" s="10">
        <v>121</v>
      </c>
      <c r="R12" s="6"/>
      <c r="S12" s="6">
        <v>8.9999999999999993E-3</v>
      </c>
      <c r="T12" s="33"/>
      <c r="U12" s="15"/>
    </row>
    <row r="13" spans="1:21" x14ac:dyDescent="0.25">
      <c r="A13" s="138">
        <v>507</v>
      </c>
      <c r="B13" s="1" t="s">
        <v>25</v>
      </c>
      <c r="C13" s="9">
        <v>200</v>
      </c>
      <c r="D13" s="9">
        <v>0.1</v>
      </c>
      <c r="E13" s="9"/>
      <c r="F13" s="9">
        <v>20.7</v>
      </c>
      <c r="G13" s="66">
        <v>83</v>
      </c>
      <c r="H13" s="6"/>
      <c r="I13" s="6">
        <v>4.0000000000000001E-3</v>
      </c>
      <c r="J13" s="6">
        <v>8</v>
      </c>
      <c r="K13" s="6">
        <v>8.0000000000000002E-3</v>
      </c>
      <c r="L13" s="6"/>
      <c r="M13" s="6">
        <v>11.96</v>
      </c>
      <c r="N13" s="6">
        <v>2.6</v>
      </c>
      <c r="O13" s="6">
        <v>4.0999999999999996</v>
      </c>
      <c r="P13" s="27">
        <v>0.56399999999999995</v>
      </c>
      <c r="Q13" s="6">
        <v>50</v>
      </c>
      <c r="R13" s="6"/>
      <c r="S13" s="6"/>
      <c r="T13" s="33"/>
    </row>
    <row r="14" spans="1:21" x14ac:dyDescent="0.25">
      <c r="A14" s="138"/>
      <c r="B14" s="1" t="s">
        <v>83</v>
      </c>
      <c r="C14" s="9">
        <v>40</v>
      </c>
      <c r="D14" s="138">
        <v>3.1</v>
      </c>
      <c r="E14" s="138">
        <v>0.4</v>
      </c>
      <c r="F14" s="138">
        <v>19</v>
      </c>
      <c r="G14" s="130">
        <v>94</v>
      </c>
      <c r="H14" s="27">
        <v>0.06</v>
      </c>
      <c r="I14" s="27">
        <v>0.04</v>
      </c>
      <c r="J14" s="27">
        <v>1.4</v>
      </c>
      <c r="K14" s="10">
        <v>24</v>
      </c>
      <c r="L14" s="27"/>
      <c r="M14" s="27">
        <v>7</v>
      </c>
      <c r="N14" s="27">
        <v>21</v>
      </c>
      <c r="O14" s="27">
        <v>4.2</v>
      </c>
      <c r="P14" s="27">
        <v>0.4</v>
      </c>
      <c r="Q14" s="10">
        <v>31</v>
      </c>
      <c r="R14" s="136"/>
      <c r="S14" s="6"/>
      <c r="T14" s="33"/>
    </row>
    <row r="15" spans="1:21" x14ac:dyDescent="0.25">
      <c r="A15" s="138"/>
      <c r="B15" s="1" t="s">
        <v>47</v>
      </c>
      <c r="C15" s="9"/>
      <c r="D15" s="9"/>
      <c r="E15" s="9"/>
      <c r="F15" s="9"/>
      <c r="G15" s="66">
        <f>SUM(G10:G14)</f>
        <v>797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3"/>
    </row>
    <row r="16" spans="1:21" x14ac:dyDescent="0.25">
      <c r="A16" s="138"/>
      <c r="B16" s="7" t="s">
        <v>11</v>
      </c>
      <c r="C16" s="63"/>
      <c r="D16" s="63"/>
      <c r="E16" s="63"/>
      <c r="F16" s="63"/>
      <c r="G16" s="6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3" x14ac:dyDescent="0.25">
      <c r="A17" s="138">
        <v>516</v>
      </c>
      <c r="B17" s="1" t="s">
        <v>127</v>
      </c>
      <c r="C17" s="6">
        <v>200</v>
      </c>
      <c r="D17" s="6">
        <v>3.4</v>
      </c>
      <c r="E17" s="6">
        <v>6</v>
      </c>
      <c r="F17" s="6">
        <v>20</v>
      </c>
      <c r="G17" s="41">
        <v>120</v>
      </c>
      <c r="H17" s="6">
        <v>0.08</v>
      </c>
      <c r="I17" s="6">
        <v>0.1</v>
      </c>
      <c r="J17" s="6">
        <v>1.2</v>
      </c>
      <c r="K17" s="6">
        <v>44</v>
      </c>
      <c r="L17" s="6">
        <v>0.1</v>
      </c>
      <c r="M17" s="6">
        <v>100</v>
      </c>
      <c r="N17" s="6">
        <v>100</v>
      </c>
      <c r="O17" s="6">
        <v>10</v>
      </c>
      <c r="P17" s="6">
        <v>0.2</v>
      </c>
      <c r="Q17" s="6">
        <v>100</v>
      </c>
      <c r="R17" s="6"/>
      <c r="S17" s="6"/>
      <c r="T17" s="6">
        <v>0.15</v>
      </c>
    </row>
    <row r="18" spans="1:23" x14ac:dyDescent="0.25">
      <c r="A18" s="138">
        <v>568</v>
      </c>
      <c r="B18" s="23" t="s">
        <v>85</v>
      </c>
      <c r="C18" s="111" t="s">
        <v>108</v>
      </c>
      <c r="D18" s="6">
        <v>4.8</v>
      </c>
      <c r="E18" s="6">
        <v>5</v>
      </c>
      <c r="F18" s="111">
        <v>25</v>
      </c>
      <c r="G18" s="111">
        <v>238</v>
      </c>
      <c r="H18" s="111">
        <v>0.1</v>
      </c>
      <c r="I18" s="111">
        <v>0.14000000000000001</v>
      </c>
      <c r="J18" s="111">
        <v>1.6</v>
      </c>
      <c r="K18" s="111">
        <v>80</v>
      </c>
      <c r="L18" s="111">
        <v>2.4</v>
      </c>
      <c r="M18" s="111">
        <v>66</v>
      </c>
      <c r="N18" s="111">
        <v>86</v>
      </c>
      <c r="O18" s="111">
        <v>19</v>
      </c>
      <c r="P18" s="111">
        <v>1.4</v>
      </c>
      <c r="Q18" s="111">
        <v>80</v>
      </c>
      <c r="R18" s="111">
        <v>1.4999999999999999E-2</v>
      </c>
      <c r="S18" s="111">
        <v>7.0000000000000001E-3</v>
      </c>
      <c r="T18" s="112">
        <v>0.3</v>
      </c>
    </row>
    <row r="19" spans="1:23" x14ac:dyDescent="0.25">
      <c r="A19" s="138"/>
      <c r="B19" s="23" t="s">
        <v>47</v>
      </c>
      <c r="C19" s="6"/>
      <c r="D19" s="6"/>
      <c r="E19" s="6"/>
      <c r="F19" s="111"/>
      <c r="G19" s="111">
        <f>SUM(G17:G18)</f>
        <v>358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5"/>
      <c r="W19" s="115"/>
    </row>
    <row r="20" spans="1:23" x14ac:dyDescent="0.25">
      <c r="A20" s="138"/>
      <c r="B20" s="64" t="s">
        <v>48</v>
      </c>
      <c r="C20" s="64"/>
      <c r="D20" s="68">
        <f>SUM(D4:D19)</f>
        <v>53.949999999999996</v>
      </c>
      <c r="E20" s="68">
        <f t="shared" ref="E20:F20" si="0">SUM(E4:E19)</f>
        <v>67.55</v>
      </c>
      <c r="F20" s="68">
        <f t="shared" si="0"/>
        <v>259.2</v>
      </c>
      <c r="G20" s="116">
        <f>G19+G15+G8</f>
        <v>1720</v>
      </c>
      <c r="H20" s="117">
        <f>SUM(H4:H19)</f>
        <v>0.89999999999999991</v>
      </c>
      <c r="I20" s="117">
        <f t="shared" ref="I20:T20" si="1">SUM(I4:I19)</f>
        <v>1.054</v>
      </c>
      <c r="J20" s="117">
        <f t="shared" si="1"/>
        <v>45</v>
      </c>
      <c r="K20" s="117">
        <f t="shared" si="1"/>
        <v>525.00800000000004</v>
      </c>
      <c r="L20" s="117">
        <f t="shared" si="1"/>
        <v>7.5</v>
      </c>
      <c r="M20" s="68">
        <f t="shared" si="1"/>
        <v>825.96</v>
      </c>
      <c r="N20" s="117">
        <f t="shared" si="1"/>
        <v>826.6</v>
      </c>
      <c r="O20" s="117">
        <f t="shared" si="1"/>
        <v>187.49999999999997</v>
      </c>
      <c r="P20" s="117">
        <f t="shared" si="1"/>
        <v>9.0039999999999996</v>
      </c>
      <c r="Q20" s="117">
        <f t="shared" si="1"/>
        <v>825</v>
      </c>
      <c r="R20" s="118">
        <f t="shared" si="1"/>
        <v>7.5000000000000011E-2</v>
      </c>
      <c r="S20" s="118">
        <f t="shared" si="1"/>
        <v>2.3E-2</v>
      </c>
      <c r="T20" s="117">
        <f t="shared" si="1"/>
        <v>2.2499999999999996</v>
      </c>
      <c r="U20" s="115"/>
      <c r="V20" s="115"/>
      <c r="W20" s="115"/>
    </row>
    <row r="21" spans="1:23" x14ac:dyDescent="0.25">
      <c r="B21" s="4"/>
      <c r="C21" s="138" t="s">
        <v>105</v>
      </c>
      <c r="G21" s="1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03"/>
      <c r="T21" s="17"/>
      <c r="U21" s="115"/>
      <c r="V21" s="115"/>
      <c r="W21" s="115"/>
    </row>
    <row r="22" spans="1:23" x14ac:dyDescent="0.25">
      <c r="B22" s="4" t="s">
        <v>116</v>
      </c>
      <c r="C22" s="137">
        <f>D20</f>
        <v>53.949999999999996</v>
      </c>
      <c r="G22" s="115"/>
      <c r="U22" s="115"/>
      <c r="V22" s="115"/>
      <c r="W22" s="115"/>
    </row>
    <row r="23" spans="1:23" x14ac:dyDescent="0.25">
      <c r="B23" s="4" t="s">
        <v>117</v>
      </c>
      <c r="C23" s="137">
        <f>E20</f>
        <v>67.55</v>
      </c>
      <c r="G23" s="115"/>
      <c r="U23" s="115"/>
      <c r="V23" s="115"/>
      <c r="W23" s="115"/>
    </row>
    <row r="24" spans="1:23" x14ac:dyDescent="0.25">
      <c r="B24" s="4" t="s">
        <v>118</v>
      </c>
      <c r="C24" s="137">
        <f>F20</f>
        <v>259.2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x14ac:dyDescent="0.25">
      <c r="B25" s="4" t="s">
        <v>112</v>
      </c>
      <c r="C25" s="137">
        <f>G20</f>
        <v>1720</v>
      </c>
    </row>
    <row r="26" spans="1:23" x14ac:dyDescent="0.25">
      <c r="B26" s="4" t="s">
        <v>34</v>
      </c>
      <c r="C26" s="139">
        <f>H20</f>
        <v>0.89999999999999991</v>
      </c>
    </row>
    <row r="27" spans="1:23" x14ac:dyDescent="0.25">
      <c r="B27" s="4" t="s">
        <v>35</v>
      </c>
      <c r="C27" s="39">
        <f>I20</f>
        <v>1.054</v>
      </c>
    </row>
    <row r="28" spans="1:23" x14ac:dyDescent="0.25">
      <c r="B28" s="4" t="s">
        <v>36</v>
      </c>
      <c r="C28" s="139">
        <f>J20</f>
        <v>45</v>
      </c>
    </row>
    <row r="29" spans="1:23" x14ac:dyDescent="0.25">
      <c r="B29" s="4" t="s">
        <v>37</v>
      </c>
      <c r="C29" s="139">
        <f>K20</f>
        <v>525.00800000000004</v>
      </c>
    </row>
    <row r="30" spans="1:23" x14ac:dyDescent="0.25">
      <c r="B30" s="4" t="s">
        <v>38</v>
      </c>
      <c r="C30" s="139">
        <f>L20</f>
        <v>7.5</v>
      </c>
    </row>
    <row r="31" spans="1:23" x14ac:dyDescent="0.25">
      <c r="B31" s="4" t="s">
        <v>39</v>
      </c>
      <c r="C31" s="139">
        <f>M20</f>
        <v>825.96</v>
      </c>
    </row>
    <row r="32" spans="1:23" x14ac:dyDescent="0.25">
      <c r="B32" s="4" t="s">
        <v>40</v>
      </c>
      <c r="C32" s="139">
        <f>N20</f>
        <v>826.6</v>
      </c>
    </row>
    <row r="33" spans="1:3" x14ac:dyDescent="0.25">
      <c r="B33" s="4" t="s">
        <v>41</v>
      </c>
      <c r="C33" s="139">
        <f>O20</f>
        <v>187.49999999999997</v>
      </c>
    </row>
    <row r="34" spans="1:3" x14ac:dyDescent="0.25">
      <c r="B34" s="4" t="s">
        <v>42</v>
      </c>
      <c r="C34" s="139">
        <f>P20</f>
        <v>9.0039999999999996</v>
      </c>
    </row>
    <row r="35" spans="1:3" x14ac:dyDescent="0.25">
      <c r="B35" s="4" t="s">
        <v>43</v>
      </c>
      <c r="C35" s="139">
        <f>Q20</f>
        <v>825</v>
      </c>
    </row>
    <row r="36" spans="1:3" x14ac:dyDescent="0.25">
      <c r="B36" s="4" t="s">
        <v>44</v>
      </c>
      <c r="C36" s="55">
        <f>R20</f>
        <v>7.5000000000000011E-2</v>
      </c>
    </row>
    <row r="37" spans="1:3" x14ac:dyDescent="0.25">
      <c r="B37" s="4" t="s">
        <v>45</v>
      </c>
      <c r="C37" s="55">
        <f>S20</f>
        <v>2.3E-2</v>
      </c>
    </row>
    <row r="38" spans="1:3" x14ac:dyDescent="0.25">
      <c r="B38" s="4" t="s">
        <v>46</v>
      </c>
      <c r="C38" s="39">
        <f>T20</f>
        <v>2.2499999999999996</v>
      </c>
    </row>
    <row r="40" spans="1:3" x14ac:dyDescent="0.25">
      <c r="A40" s="15"/>
      <c r="B40" s="15" t="s">
        <v>29</v>
      </c>
    </row>
    <row r="41" spans="1:3" x14ac:dyDescent="0.25">
      <c r="A41" s="15"/>
      <c r="B41" s="15"/>
    </row>
  </sheetData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3"/>
  <sheetViews>
    <sheetView zoomScale="80" zoomScaleNormal="80" workbookViewId="0">
      <selection activeCell="G29" sqref="G29"/>
    </sheetView>
  </sheetViews>
  <sheetFormatPr defaultColWidth="9.109375" defaultRowHeight="13.8" x14ac:dyDescent="0.25"/>
  <cols>
    <col min="1" max="1" width="7.44140625" style="5" customWidth="1"/>
    <col min="2" max="2" width="35.33203125" style="5" customWidth="1"/>
    <col min="3" max="3" width="12.6640625" style="21" customWidth="1"/>
    <col min="4" max="4" width="8.44140625" style="5" customWidth="1"/>
    <col min="5" max="5" width="9.33203125" style="5" customWidth="1"/>
    <col min="6" max="6" width="12" style="5" customWidth="1"/>
    <col min="7" max="7" width="11" style="5" customWidth="1"/>
    <col min="8" max="16384" width="9.109375" style="5"/>
  </cols>
  <sheetData>
    <row r="2" spans="1:20" ht="27.6" x14ac:dyDescent="0.25">
      <c r="A2" s="70" t="s">
        <v>68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6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381</v>
      </c>
      <c r="B5" s="1" t="s">
        <v>50</v>
      </c>
      <c r="C5" s="136">
        <v>90</v>
      </c>
      <c r="D5" s="136">
        <v>7</v>
      </c>
      <c r="E5" s="136">
        <v>12</v>
      </c>
      <c r="F5" s="136">
        <v>15</v>
      </c>
      <c r="G5" s="136">
        <v>150</v>
      </c>
      <c r="H5" s="136">
        <v>0.05</v>
      </c>
      <c r="I5" s="136">
        <v>0.3</v>
      </c>
      <c r="J5" s="136">
        <v>1.5</v>
      </c>
      <c r="K5" s="138">
        <v>70</v>
      </c>
      <c r="L5" s="136">
        <v>0.5</v>
      </c>
      <c r="M5" s="136">
        <v>110</v>
      </c>
      <c r="N5" s="136">
        <v>120</v>
      </c>
      <c r="O5" s="136">
        <v>25</v>
      </c>
      <c r="P5" s="136">
        <v>0.8</v>
      </c>
      <c r="Q5" s="136">
        <v>50</v>
      </c>
      <c r="R5" s="136">
        <v>0.01</v>
      </c>
      <c r="S5" s="136"/>
      <c r="T5" s="136">
        <v>0.2</v>
      </c>
    </row>
    <row r="6" spans="1:20" x14ac:dyDescent="0.25">
      <c r="A6" s="136">
        <v>426</v>
      </c>
      <c r="B6" s="23" t="s">
        <v>80</v>
      </c>
      <c r="C6" s="136">
        <v>150</v>
      </c>
      <c r="D6" s="136">
        <v>4.8</v>
      </c>
      <c r="E6" s="136">
        <v>10</v>
      </c>
      <c r="F6" s="136">
        <v>22</v>
      </c>
      <c r="G6" s="136">
        <v>192</v>
      </c>
      <c r="H6" s="136">
        <v>0.15</v>
      </c>
      <c r="I6" s="136">
        <v>4.0000000000000001E-3</v>
      </c>
      <c r="J6" s="136">
        <v>3.5</v>
      </c>
      <c r="K6" s="136">
        <v>60</v>
      </c>
      <c r="L6" s="136"/>
      <c r="M6" s="136">
        <v>90</v>
      </c>
      <c r="N6" s="136">
        <v>80</v>
      </c>
      <c r="O6" s="136">
        <v>12</v>
      </c>
      <c r="P6" s="136">
        <v>0.56399999999999995</v>
      </c>
      <c r="Q6" s="136">
        <v>40</v>
      </c>
      <c r="R6" s="136"/>
      <c r="S6" s="136"/>
      <c r="T6" s="136">
        <v>0.4</v>
      </c>
    </row>
    <row r="7" spans="1:20" ht="27.6" x14ac:dyDescent="0.25">
      <c r="A7" s="136">
        <v>33</v>
      </c>
      <c r="B7" s="46" t="s">
        <v>62</v>
      </c>
      <c r="C7" s="10">
        <v>80</v>
      </c>
      <c r="D7" s="27">
        <v>4.4000000000000004</v>
      </c>
      <c r="E7" s="29">
        <v>6</v>
      </c>
      <c r="F7" s="29">
        <v>15</v>
      </c>
      <c r="G7" s="10">
        <v>100</v>
      </c>
      <c r="H7" s="136">
        <v>0.02</v>
      </c>
      <c r="I7" s="136">
        <v>0.1</v>
      </c>
      <c r="J7" s="136">
        <v>5</v>
      </c>
      <c r="K7" s="136">
        <v>33</v>
      </c>
      <c r="L7" s="136">
        <v>0.5</v>
      </c>
      <c r="M7" s="136">
        <v>91</v>
      </c>
      <c r="N7" s="136">
        <v>70</v>
      </c>
      <c r="O7" s="136">
        <v>20</v>
      </c>
      <c r="P7" s="136">
        <v>0.6</v>
      </c>
      <c r="Q7" s="136">
        <v>80</v>
      </c>
      <c r="R7" s="136"/>
      <c r="S7" s="136">
        <v>8.9999999999999993E-3</v>
      </c>
      <c r="T7" s="136"/>
    </row>
    <row r="8" spans="1:20" x14ac:dyDescent="0.25">
      <c r="A8" s="136"/>
      <c r="B8" s="1" t="s">
        <v>83</v>
      </c>
      <c r="C8" s="136">
        <v>40</v>
      </c>
      <c r="D8" s="136">
        <v>3.1</v>
      </c>
      <c r="E8" s="136">
        <v>0.4</v>
      </c>
      <c r="F8" s="136">
        <v>19</v>
      </c>
      <c r="G8" s="136">
        <v>94</v>
      </c>
      <c r="H8" s="27">
        <v>0.06</v>
      </c>
      <c r="I8" s="27">
        <v>0.04</v>
      </c>
      <c r="J8" s="27"/>
      <c r="K8" s="10"/>
      <c r="L8" s="27"/>
      <c r="M8" s="27">
        <v>7</v>
      </c>
      <c r="N8" s="27">
        <v>21</v>
      </c>
      <c r="O8" s="27">
        <v>4.2</v>
      </c>
      <c r="P8" s="27">
        <v>0.4</v>
      </c>
      <c r="Q8" s="27">
        <v>31</v>
      </c>
      <c r="R8" s="138"/>
      <c r="S8" s="138"/>
      <c r="T8" s="138"/>
    </row>
    <row r="9" spans="1:20" x14ac:dyDescent="0.25">
      <c r="A9" s="138">
        <v>393</v>
      </c>
      <c r="B9" s="1" t="s">
        <v>20</v>
      </c>
      <c r="C9" s="136">
        <v>200</v>
      </c>
      <c r="D9" s="136">
        <v>0.3</v>
      </c>
      <c r="E9" s="136">
        <v>0.1</v>
      </c>
      <c r="F9" s="29">
        <v>16.600000000000001</v>
      </c>
      <c r="G9" s="10">
        <v>72</v>
      </c>
      <c r="H9" s="136">
        <v>0.04</v>
      </c>
      <c r="I9" s="136"/>
      <c r="J9" s="136">
        <v>4</v>
      </c>
      <c r="K9" s="136">
        <v>0.18</v>
      </c>
      <c r="L9" s="136">
        <v>1.4</v>
      </c>
      <c r="M9" s="136">
        <v>7.2</v>
      </c>
      <c r="N9" s="136">
        <v>3.8</v>
      </c>
      <c r="O9" s="136">
        <v>0.4</v>
      </c>
      <c r="P9" s="136"/>
      <c r="Q9" s="10">
        <v>100</v>
      </c>
      <c r="R9" s="138"/>
      <c r="S9" s="138"/>
      <c r="T9" s="138"/>
    </row>
    <row r="10" spans="1:20" x14ac:dyDescent="0.25">
      <c r="A10" s="136"/>
      <c r="B10" s="1" t="s">
        <v>47</v>
      </c>
      <c r="C10" s="6"/>
      <c r="D10" s="6"/>
      <c r="E10" s="6"/>
      <c r="F10" s="6"/>
      <c r="G10" s="10">
        <f>SUM(G5:G9)</f>
        <v>608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2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6">
        <v>106</v>
      </c>
      <c r="B12" s="23" t="s">
        <v>32</v>
      </c>
      <c r="C12" s="9">
        <v>100</v>
      </c>
      <c r="D12" s="37">
        <v>2.5</v>
      </c>
      <c r="E12" s="37">
        <v>0.9</v>
      </c>
      <c r="F12" s="37">
        <v>10</v>
      </c>
      <c r="G12" s="36">
        <v>60</v>
      </c>
      <c r="H12" s="136">
        <v>0.09</v>
      </c>
      <c r="I12" s="136">
        <v>0.05</v>
      </c>
      <c r="J12" s="136">
        <v>12</v>
      </c>
      <c r="K12" s="136">
        <v>85</v>
      </c>
      <c r="L12" s="136">
        <v>1</v>
      </c>
      <c r="M12" s="136">
        <v>140</v>
      </c>
      <c r="N12" s="136">
        <v>130</v>
      </c>
      <c r="O12" s="136">
        <v>23</v>
      </c>
      <c r="P12" s="136">
        <v>1.2</v>
      </c>
      <c r="Q12" s="136">
        <v>98</v>
      </c>
      <c r="R12" s="136"/>
      <c r="S12" s="136"/>
      <c r="T12" s="136">
        <v>0.85</v>
      </c>
    </row>
    <row r="13" spans="1:20" ht="16.5" customHeight="1" x14ac:dyDescent="0.25">
      <c r="A13" s="136">
        <v>77</v>
      </c>
      <c r="B13" s="24" t="s">
        <v>69</v>
      </c>
      <c r="C13" s="10">
        <v>250</v>
      </c>
      <c r="D13" s="37">
        <v>8.3000000000000007</v>
      </c>
      <c r="E13" s="37">
        <v>10</v>
      </c>
      <c r="F13" s="37">
        <v>38</v>
      </c>
      <c r="G13" s="37">
        <v>250</v>
      </c>
      <c r="H13" s="138">
        <v>0.2</v>
      </c>
      <c r="I13" s="138">
        <v>0.15</v>
      </c>
      <c r="J13" s="138">
        <v>3.4</v>
      </c>
      <c r="K13" s="138">
        <v>80</v>
      </c>
      <c r="L13" s="138">
        <v>1</v>
      </c>
      <c r="M13" s="138">
        <v>101</v>
      </c>
      <c r="N13" s="138">
        <v>135</v>
      </c>
      <c r="O13" s="138">
        <v>20</v>
      </c>
      <c r="P13" s="138">
        <v>0.6</v>
      </c>
      <c r="Q13" s="138">
        <v>40</v>
      </c>
      <c r="R13" s="138">
        <v>1.4999999999999999E-2</v>
      </c>
      <c r="S13" s="136"/>
      <c r="T13" s="138">
        <v>0.4</v>
      </c>
    </row>
    <row r="14" spans="1:20" x14ac:dyDescent="0.25">
      <c r="A14" s="10">
        <v>345</v>
      </c>
      <c r="B14" s="1" t="s">
        <v>30</v>
      </c>
      <c r="C14" s="136">
        <v>100</v>
      </c>
      <c r="D14" s="10">
        <v>11</v>
      </c>
      <c r="E14" s="10">
        <v>10</v>
      </c>
      <c r="F14" s="10">
        <v>16</v>
      </c>
      <c r="G14" s="10">
        <v>150</v>
      </c>
      <c r="H14" s="138">
        <v>0.1</v>
      </c>
      <c r="I14" s="138">
        <v>0.2</v>
      </c>
      <c r="J14" s="139">
        <v>1</v>
      </c>
      <c r="K14" s="138">
        <v>97</v>
      </c>
      <c r="L14" s="138">
        <v>0.7</v>
      </c>
      <c r="M14" s="138">
        <v>122.7</v>
      </c>
      <c r="N14" s="138">
        <v>115</v>
      </c>
      <c r="O14" s="138">
        <v>44</v>
      </c>
      <c r="P14" s="139">
        <v>1.8</v>
      </c>
      <c r="Q14" s="138">
        <v>30</v>
      </c>
      <c r="R14" s="138">
        <v>3.5000000000000003E-2</v>
      </c>
      <c r="S14" s="136">
        <v>0.01</v>
      </c>
      <c r="T14" s="136"/>
    </row>
    <row r="15" spans="1:20" ht="17.25" customHeight="1" x14ac:dyDescent="0.25">
      <c r="A15" s="10">
        <v>415</v>
      </c>
      <c r="B15" s="34" t="s">
        <v>53</v>
      </c>
      <c r="C15" s="136">
        <v>150</v>
      </c>
      <c r="D15" s="136">
        <v>2.8</v>
      </c>
      <c r="E15" s="136">
        <v>5.4</v>
      </c>
      <c r="F15" s="136">
        <v>14.5</v>
      </c>
      <c r="G15" s="10">
        <v>160</v>
      </c>
      <c r="H15" s="138"/>
      <c r="I15" s="138">
        <v>4.0000000000000001E-3</v>
      </c>
      <c r="J15" s="138">
        <v>1.06</v>
      </c>
      <c r="K15" s="138">
        <v>8.0000000000000002E-3</v>
      </c>
      <c r="L15" s="138"/>
      <c r="M15" s="138">
        <v>58</v>
      </c>
      <c r="N15" s="138">
        <v>28</v>
      </c>
      <c r="O15" s="138">
        <v>4</v>
      </c>
      <c r="P15" s="139">
        <v>0.56399999999999995</v>
      </c>
      <c r="Q15" s="138">
        <v>120</v>
      </c>
      <c r="R15" s="138"/>
      <c r="T15" s="136">
        <v>0.15</v>
      </c>
    </row>
    <row r="16" spans="1:20" x14ac:dyDescent="0.25">
      <c r="A16" s="10">
        <v>518</v>
      </c>
      <c r="B16" s="1" t="s">
        <v>28</v>
      </c>
      <c r="C16" s="136">
        <v>200</v>
      </c>
      <c r="D16" s="136">
        <v>1</v>
      </c>
      <c r="E16" s="136"/>
      <c r="F16" s="136">
        <v>20.170000000000002</v>
      </c>
      <c r="G16" s="136">
        <v>85</v>
      </c>
      <c r="H16" s="136">
        <v>0.02</v>
      </c>
      <c r="I16" s="136">
        <v>0.02</v>
      </c>
      <c r="J16" s="136">
        <v>4</v>
      </c>
      <c r="K16" s="136">
        <v>20</v>
      </c>
      <c r="L16" s="136"/>
      <c r="M16" s="136">
        <v>14</v>
      </c>
      <c r="N16" s="136">
        <v>14</v>
      </c>
      <c r="O16" s="136">
        <v>8</v>
      </c>
      <c r="P16" s="136">
        <v>0.15</v>
      </c>
      <c r="Q16" s="136">
        <v>40</v>
      </c>
      <c r="R16" s="136"/>
      <c r="S16" s="136"/>
      <c r="T16" s="136">
        <v>0.15</v>
      </c>
    </row>
    <row r="17" spans="1:23" x14ac:dyDescent="0.25">
      <c r="A17" s="10"/>
      <c r="B17" s="1" t="s">
        <v>83</v>
      </c>
      <c r="C17" s="136">
        <v>40</v>
      </c>
      <c r="D17" s="136">
        <v>3.1</v>
      </c>
      <c r="E17" s="136">
        <v>0.4</v>
      </c>
      <c r="F17" s="136">
        <v>19</v>
      </c>
      <c r="G17" s="136">
        <v>94</v>
      </c>
      <c r="H17" s="27">
        <v>0.06</v>
      </c>
      <c r="I17" s="27">
        <v>0.04</v>
      </c>
      <c r="J17" s="27"/>
      <c r="K17" s="10"/>
      <c r="L17" s="27"/>
      <c r="M17" s="27">
        <v>7</v>
      </c>
      <c r="N17" s="27">
        <v>21</v>
      </c>
      <c r="O17" s="27">
        <v>4.2</v>
      </c>
      <c r="P17" s="27">
        <v>0.4</v>
      </c>
      <c r="Q17" s="27">
        <v>31</v>
      </c>
      <c r="R17" s="138"/>
      <c r="S17" s="138"/>
      <c r="T17" s="6"/>
    </row>
    <row r="18" spans="1:23" x14ac:dyDescent="0.25">
      <c r="A18" s="10"/>
      <c r="B18" s="1" t="s">
        <v>47</v>
      </c>
      <c r="C18" s="1"/>
      <c r="D18" s="6"/>
      <c r="E18" s="6"/>
      <c r="F18" s="6"/>
      <c r="G18" s="10">
        <f>SUM(G12:G17)</f>
        <v>799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26"/>
      <c r="T18" s="6"/>
    </row>
    <row r="19" spans="1:23" x14ac:dyDescent="0.25">
      <c r="A19" s="136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v>35</v>
      </c>
      <c r="R19" s="8"/>
      <c r="S19" s="8"/>
      <c r="T19" s="8"/>
    </row>
    <row r="20" spans="1:23" x14ac:dyDescent="0.25">
      <c r="A20" s="136">
        <v>507</v>
      </c>
      <c r="B20" s="1" t="s">
        <v>92</v>
      </c>
      <c r="C20" s="136">
        <v>200</v>
      </c>
      <c r="D20" s="136">
        <v>0.1</v>
      </c>
      <c r="E20" s="136"/>
      <c r="F20" s="136">
        <v>20.7</v>
      </c>
      <c r="G20" s="133">
        <v>105</v>
      </c>
      <c r="H20" s="136"/>
      <c r="I20" s="136">
        <v>4.0000000000000001E-3</v>
      </c>
      <c r="J20" s="136">
        <v>8</v>
      </c>
      <c r="K20" s="136">
        <v>8.0000000000000002E-3</v>
      </c>
      <c r="L20" s="136"/>
      <c r="M20" s="136">
        <v>11.96</v>
      </c>
      <c r="N20" s="136">
        <v>2.6</v>
      </c>
      <c r="O20" s="136">
        <v>4</v>
      </c>
      <c r="P20" s="136">
        <v>0.56399999999999995</v>
      </c>
      <c r="Q20" s="136">
        <v>50</v>
      </c>
      <c r="R20" s="136"/>
      <c r="S20" s="136"/>
      <c r="T20" s="136">
        <v>0.1</v>
      </c>
    </row>
    <row r="21" spans="1:23" x14ac:dyDescent="0.25">
      <c r="A21" s="136">
        <v>568</v>
      </c>
      <c r="B21" s="23" t="s">
        <v>85</v>
      </c>
      <c r="C21" s="136" t="s">
        <v>108</v>
      </c>
      <c r="D21" s="136">
        <v>4.8</v>
      </c>
      <c r="E21" s="136">
        <v>5</v>
      </c>
      <c r="F21" s="136">
        <v>25</v>
      </c>
      <c r="G21" s="136">
        <v>238</v>
      </c>
      <c r="H21" s="136">
        <v>0.11</v>
      </c>
      <c r="I21" s="136">
        <v>0.14000000000000001</v>
      </c>
      <c r="J21" s="136">
        <v>1.6</v>
      </c>
      <c r="K21" s="136">
        <v>80</v>
      </c>
      <c r="L21" s="136">
        <v>2.4</v>
      </c>
      <c r="M21" s="136">
        <v>66</v>
      </c>
      <c r="N21" s="136">
        <v>86</v>
      </c>
      <c r="O21" s="136">
        <v>19</v>
      </c>
      <c r="P21" s="136">
        <v>1.4</v>
      </c>
      <c r="Q21" s="136">
        <v>80</v>
      </c>
      <c r="R21" s="136">
        <v>1.4999999999999999E-2</v>
      </c>
      <c r="S21" s="136">
        <v>4.0000000000000001E-3</v>
      </c>
      <c r="T21" s="138"/>
    </row>
    <row r="22" spans="1:23" x14ac:dyDescent="0.25">
      <c r="A22" s="136"/>
      <c r="B22" s="23" t="s">
        <v>47</v>
      </c>
      <c r="C22" s="6"/>
      <c r="D22" s="6"/>
      <c r="E22" s="6"/>
      <c r="F22" s="6"/>
      <c r="G22" s="26">
        <f>SUM(G20:G21)</f>
        <v>343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3" x14ac:dyDescent="0.25">
      <c r="A23" s="15"/>
      <c r="B23" s="1" t="s">
        <v>0</v>
      </c>
      <c r="C23" s="6"/>
      <c r="D23" s="30">
        <f>SUM(D5:D22)</f>
        <v>53.2</v>
      </c>
      <c r="E23" s="30">
        <f t="shared" ref="E23:F23" si="0">SUM(E5:E22)</f>
        <v>60.199999999999996</v>
      </c>
      <c r="F23" s="30">
        <f t="shared" si="0"/>
        <v>250.96999999999997</v>
      </c>
      <c r="G23" s="22">
        <f>G22+G18+G10</f>
        <v>1750</v>
      </c>
      <c r="H23" s="44">
        <f>SUM(H5:H22)</f>
        <v>0.9</v>
      </c>
      <c r="I23" s="44">
        <f t="shared" ref="I23:T23" si="1">SUM(I5:I22)</f>
        <v>1.052</v>
      </c>
      <c r="J23" s="44">
        <f t="shared" si="1"/>
        <v>45.059999999999995</v>
      </c>
      <c r="K23" s="44">
        <f t="shared" si="1"/>
        <v>525.19599999999991</v>
      </c>
      <c r="L23" s="44">
        <f t="shared" si="1"/>
        <v>7.5</v>
      </c>
      <c r="M23" s="44">
        <f t="shared" si="1"/>
        <v>825.86000000000013</v>
      </c>
      <c r="N23" s="44">
        <f t="shared" si="1"/>
        <v>826.4</v>
      </c>
      <c r="O23" s="44">
        <f t="shared" si="1"/>
        <v>187.79999999999998</v>
      </c>
      <c r="P23" s="44">
        <f t="shared" si="1"/>
        <v>9.0419999999999998</v>
      </c>
      <c r="Q23" s="44">
        <f t="shared" si="1"/>
        <v>825</v>
      </c>
      <c r="R23" s="54">
        <f t="shared" si="1"/>
        <v>7.5000000000000011E-2</v>
      </c>
      <c r="S23" s="54">
        <f t="shared" si="1"/>
        <v>2.3E-2</v>
      </c>
      <c r="T23" s="44">
        <f t="shared" si="1"/>
        <v>2.25</v>
      </c>
    </row>
    <row r="24" spans="1:23" ht="16.5" customHeight="1" x14ac:dyDescent="0.25">
      <c r="A24" s="15"/>
      <c r="B24" s="32"/>
      <c r="C24" s="138" t="s">
        <v>105</v>
      </c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  <c r="W24" s="15"/>
    </row>
    <row r="25" spans="1:23" x14ac:dyDescent="0.25">
      <c r="A25" s="15"/>
      <c r="B25" s="4" t="s">
        <v>116</v>
      </c>
      <c r="C25" s="123">
        <f>D23</f>
        <v>53.2</v>
      </c>
      <c r="H25" s="15"/>
      <c r="I25" s="15"/>
      <c r="J25" s="15"/>
    </row>
    <row r="26" spans="1:23" x14ac:dyDescent="0.25">
      <c r="A26" s="15"/>
      <c r="B26" s="4" t="s">
        <v>117</v>
      </c>
      <c r="C26" s="124">
        <f>E23</f>
        <v>60.199999999999996</v>
      </c>
      <c r="H26" s="15"/>
      <c r="I26" s="15"/>
      <c r="J26" s="15"/>
    </row>
    <row r="27" spans="1:23" x14ac:dyDescent="0.25">
      <c r="A27" s="15"/>
      <c r="B27" s="4" t="s">
        <v>118</v>
      </c>
      <c r="C27" s="123">
        <f>F23</f>
        <v>250.96999999999997</v>
      </c>
    </row>
    <row r="28" spans="1:23" x14ac:dyDescent="0.25">
      <c r="A28" s="15"/>
      <c r="B28" s="4" t="s">
        <v>112</v>
      </c>
      <c r="C28" s="123">
        <f>G23</f>
        <v>1750</v>
      </c>
      <c r="E28" s="15"/>
      <c r="F28" s="15"/>
      <c r="G28" s="15"/>
      <c r="H28" s="15"/>
      <c r="I28" s="15"/>
      <c r="J28" s="15"/>
      <c r="K28" s="15"/>
      <c r="L28" s="15"/>
      <c r="M28" s="15"/>
    </row>
    <row r="29" spans="1:23" x14ac:dyDescent="0.25">
      <c r="A29" s="15"/>
      <c r="B29" s="4" t="s">
        <v>34</v>
      </c>
      <c r="C29" s="39">
        <f>H23</f>
        <v>0.9</v>
      </c>
      <c r="E29" s="15"/>
      <c r="F29" s="15"/>
      <c r="G29" s="17"/>
      <c r="H29" s="17"/>
      <c r="I29" s="17"/>
      <c r="J29" s="17"/>
      <c r="K29" s="17"/>
      <c r="L29" s="15"/>
      <c r="M29" s="15"/>
    </row>
    <row r="30" spans="1:23" x14ac:dyDescent="0.25">
      <c r="A30" s="15"/>
      <c r="B30" s="4" t="s">
        <v>35</v>
      </c>
      <c r="C30" s="39">
        <f>I23</f>
        <v>1.052</v>
      </c>
      <c r="E30" s="15"/>
      <c r="F30" s="15"/>
      <c r="G30" s="15"/>
      <c r="H30" s="15"/>
      <c r="I30" s="15"/>
      <c r="J30" s="15"/>
      <c r="K30" s="15"/>
      <c r="L30" s="15"/>
      <c r="M30" s="15"/>
    </row>
    <row r="31" spans="1:23" x14ac:dyDescent="0.25">
      <c r="B31" s="4" t="s">
        <v>36</v>
      </c>
      <c r="C31" s="38">
        <f>J23</f>
        <v>45.059999999999995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23" x14ac:dyDescent="0.25">
      <c r="B32" s="4" t="s">
        <v>37</v>
      </c>
      <c r="C32" s="38">
        <f>K23</f>
        <v>525.19599999999991</v>
      </c>
    </row>
    <row r="33" spans="2:3" x14ac:dyDescent="0.25">
      <c r="B33" s="4" t="s">
        <v>38</v>
      </c>
      <c r="C33" s="38">
        <f>L23</f>
        <v>7.5</v>
      </c>
    </row>
    <row r="34" spans="2:3" x14ac:dyDescent="0.25">
      <c r="B34" s="4" t="s">
        <v>39</v>
      </c>
      <c r="C34" s="38">
        <f>M23</f>
        <v>825.86000000000013</v>
      </c>
    </row>
    <row r="35" spans="2:3" x14ac:dyDescent="0.25">
      <c r="B35" s="4" t="s">
        <v>40</v>
      </c>
      <c r="C35" s="39">
        <f>N23</f>
        <v>826.4</v>
      </c>
    </row>
    <row r="36" spans="2:3" x14ac:dyDescent="0.25">
      <c r="B36" s="4" t="s">
        <v>41</v>
      </c>
      <c r="C36" s="39">
        <f>O23</f>
        <v>187.79999999999998</v>
      </c>
    </row>
    <row r="37" spans="2:3" x14ac:dyDescent="0.25">
      <c r="B37" s="4" t="s">
        <v>42</v>
      </c>
      <c r="C37" s="39">
        <f>P23</f>
        <v>9.0419999999999998</v>
      </c>
    </row>
    <row r="38" spans="2:3" x14ac:dyDescent="0.25">
      <c r="B38" s="4" t="s">
        <v>43</v>
      </c>
      <c r="C38" s="39">
        <f>Q23</f>
        <v>825</v>
      </c>
    </row>
    <row r="39" spans="2:3" x14ac:dyDescent="0.25">
      <c r="B39" s="4" t="s">
        <v>44</v>
      </c>
      <c r="C39" s="55">
        <f>R23</f>
        <v>7.5000000000000011E-2</v>
      </c>
    </row>
    <row r="40" spans="2:3" x14ac:dyDescent="0.25">
      <c r="B40" s="4" t="s">
        <v>45</v>
      </c>
      <c r="C40" s="55">
        <f>S23</f>
        <v>2.3E-2</v>
      </c>
    </row>
    <row r="41" spans="2:3" x14ac:dyDescent="0.25">
      <c r="B41" s="4" t="s">
        <v>46</v>
      </c>
      <c r="C41" s="39">
        <f>T23</f>
        <v>2.25</v>
      </c>
    </row>
    <row r="43" spans="2:3" x14ac:dyDescent="0.25">
      <c r="B43" s="15" t="s">
        <v>29</v>
      </c>
    </row>
  </sheetData>
  <pageMargins left="0.7" right="0.7" top="0.75" bottom="0.75" header="0.3" footer="0.3"/>
  <pageSetup paperSize="9"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90" zoomScaleNormal="90" workbookViewId="0">
      <pane ySplit="3" topLeftCell="A4" activePane="bottomLeft" state="frozen"/>
      <selection pane="bottomLeft" activeCell="E26" sqref="E26"/>
    </sheetView>
  </sheetViews>
  <sheetFormatPr defaultColWidth="9.109375" defaultRowHeight="13.8" x14ac:dyDescent="0.25"/>
  <cols>
    <col min="1" max="1" width="6.33203125" style="5" customWidth="1"/>
    <col min="2" max="2" width="36.5546875" style="5" customWidth="1"/>
    <col min="3" max="3" width="12.109375" style="21" customWidth="1"/>
    <col min="4" max="4" width="7.88671875" style="5" customWidth="1"/>
    <col min="5" max="5" width="8.33203125" style="5" customWidth="1"/>
    <col min="6" max="6" width="11.88671875" style="5" customWidth="1"/>
    <col min="7" max="7" width="8.6640625" style="5" customWidth="1"/>
    <col min="8" max="16384" width="9.109375" style="5"/>
  </cols>
  <sheetData>
    <row r="2" spans="1:20" ht="33.75" customHeight="1" x14ac:dyDescent="0.25">
      <c r="A2" s="70" t="s">
        <v>66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91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268</v>
      </c>
      <c r="B5" s="4" t="s">
        <v>123</v>
      </c>
      <c r="C5" s="136">
        <v>240</v>
      </c>
      <c r="D5" s="138">
        <v>8</v>
      </c>
      <c r="E5" s="138">
        <v>12</v>
      </c>
      <c r="F5" s="138">
        <v>50</v>
      </c>
      <c r="G5" s="141">
        <v>275</v>
      </c>
      <c r="H5" s="136">
        <v>0.1</v>
      </c>
      <c r="I5" s="136"/>
      <c r="J5" s="136">
        <v>2</v>
      </c>
      <c r="K5" s="136">
        <v>115</v>
      </c>
      <c r="L5" s="136">
        <v>1.3</v>
      </c>
      <c r="M5" s="136">
        <v>124</v>
      </c>
      <c r="N5" s="136">
        <v>108</v>
      </c>
      <c r="O5" s="136">
        <v>36</v>
      </c>
      <c r="P5" s="136">
        <v>1.1000000000000001</v>
      </c>
      <c r="Q5" s="136">
        <v>80</v>
      </c>
      <c r="R5" s="136">
        <v>2.5000000000000001E-2</v>
      </c>
      <c r="S5" s="136">
        <v>7.0000000000000001E-3</v>
      </c>
      <c r="T5" s="136">
        <v>0.75</v>
      </c>
    </row>
    <row r="6" spans="1:20" x14ac:dyDescent="0.25">
      <c r="A6" s="138"/>
      <c r="B6" s="1" t="s">
        <v>83</v>
      </c>
      <c r="C6" s="136">
        <v>40</v>
      </c>
      <c r="D6" s="136">
        <v>3.1</v>
      </c>
      <c r="E6" s="136">
        <v>0.4</v>
      </c>
      <c r="F6" s="136">
        <v>19</v>
      </c>
      <c r="G6" s="136">
        <v>94</v>
      </c>
      <c r="H6" s="27">
        <v>0.06</v>
      </c>
      <c r="I6" s="27">
        <v>0.04</v>
      </c>
      <c r="J6" s="27"/>
      <c r="K6" s="10"/>
      <c r="L6" s="27"/>
      <c r="M6" s="27">
        <v>7</v>
      </c>
      <c r="N6" s="27">
        <v>21</v>
      </c>
      <c r="O6" s="27">
        <v>4.2</v>
      </c>
      <c r="P6" s="27">
        <v>0.4</v>
      </c>
      <c r="Q6" s="27">
        <v>31</v>
      </c>
      <c r="R6" s="138"/>
      <c r="S6" s="136"/>
      <c r="T6" s="136">
        <v>0.1</v>
      </c>
    </row>
    <row r="7" spans="1:20" x14ac:dyDescent="0.25">
      <c r="A7" s="138">
        <v>394</v>
      </c>
      <c r="B7" s="1" t="s">
        <v>121</v>
      </c>
      <c r="C7" s="136">
        <v>200</v>
      </c>
      <c r="D7" s="142">
        <v>1.4</v>
      </c>
      <c r="E7" s="138">
        <v>8</v>
      </c>
      <c r="F7" s="138">
        <v>15.9</v>
      </c>
      <c r="G7" s="141">
        <v>90</v>
      </c>
      <c r="H7" s="27">
        <v>0.12</v>
      </c>
      <c r="I7" s="27">
        <v>0.2</v>
      </c>
      <c r="J7" s="27">
        <v>4.5999999999999996</v>
      </c>
      <c r="K7" s="10">
        <v>40</v>
      </c>
      <c r="L7" s="27"/>
      <c r="M7" s="10">
        <v>40</v>
      </c>
      <c r="N7" s="27">
        <v>80</v>
      </c>
      <c r="O7" s="27">
        <v>15</v>
      </c>
      <c r="P7" s="27">
        <v>0.4</v>
      </c>
      <c r="Q7" s="10">
        <v>70</v>
      </c>
      <c r="R7" s="136"/>
      <c r="S7" s="138"/>
      <c r="T7" s="136">
        <v>0.2</v>
      </c>
    </row>
    <row r="8" spans="1:20" x14ac:dyDescent="0.25">
      <c r="A8" s="138">
        <v>300</v>
      </c>
      <c r="B8" s="4" t="s">
        <v>79</v>
      </c>
      <c r="C8" s="9">
        <v>40</v>
      </c>
      <c r="D8" s="138">
        <v>1.2</v>
      </c>
      <c r="E8" s="138">
        <v>3.8</v>
      </c>
      <c r="F8" s="138">
        <v>7.3</v>
      </c>
      <c r="G8" s="141">
        <v>53</v>
      </c>
      <c r="H8" s="136">
        <v>0.11</v>
      </c>
      <c r="I8" s="136">
        <v>0.18</v>
      </c>
      <c r="J8" s="136">
        <v>4.5999999999999996</v>
      </c>
      <c r="K8" s="136"/>
      <c r="L8" s="136"/>
      <c r="M8" s="136">
        <v>60</v>
      </c>
      <c r="N8" s="136">
        <v>50</v>
      </c>
      <c r="O8" s="136">
        <v>6</v>
      </c>
      <c r="P8" s="136">
        <v>0.4</v>
      </c>
      <c r="Q8" s="136">
        <v>50</v>
      </c>
      <c r="R8" s="136"/>
      <c r="S8" s="136"/>
      <c r="T8" s="136"/>
    </row>
    <row r="9" spans="1:20" x14ac:dyDescent="0.25">
      <c r="A9" s="138"/>
      <c r="B9" s="4" t="s">
        <v>122</v>
      </c>
      <c r="C9" s="9">
        <v>30</v>
      </c>
      <c r="D9" s="138">
        <v>8.5</v>
      </c>
      <c r="E9" s="138">
        <v>5.6</v>
      </c>
      <c r="F9" s="138"/>
      <c r="G9" s="141">
        <v>78</v>
      </c>
      <c r="H9" s="136">
        <v>0.15</v>
      </c>
      <c r="I9" s="136">
        <v>0.1</v>
      </c>
      <c r="J9" s="136">
        <v>2.6</v>
      </c>
      <c r="K9" s="136"/>
      <c r="L9" s="136">
        <v>1.2</v>
      </c>
      <c r="M9" s="136">
        <v>50</v>
      </c>
      <c r="N9" s="136">
        <v>50</v>
      </c>
      <c r="O9" s="136">
        <v>3</v>
      </c>
      <c r="P9" s="136">
        <v>0.4</v>
      </c>
      <c r="Q9" s="136">
        <v>55</v>
      </c>
      <c r="R9" s="136"/>
      <c r="S9" s="136"/>
      <c r="T9" s="136">
        <v>0.2</v>
      </c>
    </row>
    <row r="10" spans="1:20" x14ac:dyDescent="0.25">
      <c r="A10" s="138"/>
      <c r="B10" s="1" t="s">
        <v>47</v>
      </c>
      <c r="C10" s="120"/>
      <c r="D10" s="6"/>
      <c r="E10" s="6"/>
      <c r="F10" s="6"/>
      <c r="G10" s="10">
        <v>590</v>
      </c>
      <c r="H10" s="6"/>
      <c r="I10" s="6"/>
      <c r="J10" s="6"/>
      <c r="K10" s="10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104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6">
        <v>106</v>
      </c>
      <c r="B12" s="24" t="s">
        <v>72</v>
      </c>
      <c r="C12" s="120">
        <v>100</v>
      </c>
      <c r="D12" s="108">
        <v>3.2</v>
      </c>
      <c r="E12" s="108">
        <v>0.5</v>
      </c>
      <c r="F12" s="108">
        <v>14</v>
      </c>
      <c r="G12" s="108">
        <v>60</v>
      </c>
      <c r="H12" s="6">
        <v>0.15</v>
      </c>
      <c r="I12" s="6">
        <v>0.05</v>
      </c>
      <c r="J12" s="6">
        <v>10</v>
      </c>
      <c r="K12" s="105">
        <v>110</v>
      </c>
      <c r="L12" s="6">
        <v>1</v>
      </c>
      <c r="M12" s="6">
        <v>120</v>
      </c>
      <c r="N12" s="6">
        <v>110</v>
      </c>
      <c r="O12" s="6">
        <v>20</v>
      </c>
      <c r="P12" s="6">
        <v>1.7</v>
      </c>
      <c r="Q12" s="6">
        <v>100</v>
      </c>
      <c r="R12" s="6"/>
      <c r="S12" s="6"/>
      <c r="T12" s="6">
        <v>0.3</v>
      </c>
    </row>
    <row r="13" spans="1:20" ht="20.25" customHeight="1" x14ac:dyDescent="0.25">
      <c r="A13" s="136">
        <v>77</v>
      </c>
      <c r="B13" s="23" t="s">
        <v>67</v>
      </c>
      <c r="C13" s="9">
        <v>200</v>
      </c>
      <c r="D13" s="9">
        <v>7.1</v>
      </c>
      <c r="E13" s="9">
        <v>7.3</v>
      </c>
      <c r="F13" s="9">
        <v>18</v>
      </c>
      <c r="G13" s="9">
        <v>200</v>
      </c>
      <c r="H13" s="6">
        <v>0.01</v>
      </c>
      <c r="I13" s="6">
        <v>0.1</v>
      </c>
      <c r="J13" s="6">
        <v>5</v>
      </c>
      <c r="K13" s="105">
        <v>82</v>
      </c>
      <c r="L13" s="6">
        <v>1</v>
      </c>
      <c r="M13" s="6">
        <v>143</v>
      </c>
      <c r="N13" s="6">
        <v>96</v>
      </c>
      <c r="O13" s="6">
        <v>24</v>
      </c>
      <c r="P13" s="6">
        <v>1.4</v>
      </c>
      <c r="Q13" s="6">
        <v>25</v>
      </c>
      <c r="R13" s="6">
        <v>3.5000000000000003E-2</v>
      </c>
      <c r="S13" s="6"/>
      <c r="T13" s="6">
        <v>0.45</v>
      </c>
    </row>
    <row r="14" spans="1:20" x14ac:dyDescent="0.25">
      <c r="A14" s="10">
        <v>195</v>
      </c>
      <c r="B14" s="23" t="s">
        <v>52</v>
      </c>
      <c r="C14" s="120">
        <v>250</v>
      </c>
      <c r="D14" s="6">
        <v>22</v>
      </c>
      <c r="E14" s="6">
        <v>24</v>
      </c>
      <c r="F14" s="6">
        <v>28</v>
      </c>
      <c r="G14" s="6">
        <v>380</v>
      </c>
      <c r="H14" s="6">
        <v>0.02</v>
      </c>
      <c r="I14" s="6">
        <v>0.21</v>
      </c>
      <c r="J14" s="6">
        <v>2</v>
      </c>
      <c r="K14" s="105">
        <v>23</v>
      </c>
      <c r="L14" s="6">
        <v>1</v>
      </c>
      <c r="M14" s="6">
        <v>170</v>
      </c>
      <c r="N14" s="6">
        <v>154</v>
      </c>
      <c r="O14" s="6">
        <v>32</v>
      </c>
      <c r="P14" s="6">
        <v>1.1000000000000001</v>
      </c>
      <c r="Q14" s="6">
        <v>103</v>
      </c>
      <c r="R14" s="6"/>
      <c r="S14" s="6">
        <v>1.4999999999999999E-2</v>
      </c>
      <c r="T14" s="6"/>
    </row>
    <row r="15" spans="1:20" ht="14.25" customHeight="1" x14ac:dyDescent="0.25">
      <c r="A15" s="10">
        <v>373</v>
      </c>
      <c r="B15" s="24" t="s">
        <v>54</v>
      </c>
      <c r="C15" s="10">
        <v>200</v>
      </c>
      <c r="D15" s="27">
        <v>0.2</v>
      </c>
      <c r="E15" s="27">
        <v>0.1</v>
      </c>
      <c r="F15" s="27">
        <v>21.1</v>
      </c>
      <c r="G15" s="10">
        <v>85</v>
      </c>
      <c r="H15" s="6">
        <v>0.01</v>
      </c>
      <c r="I15" s="6">
        <v>4.0000000000000001E-3</v>
      </c>
      <c r="J15" s="6">
        <v>7.4</v>
      </c>
      <c r="K15" s="105">
        <v>77</v>
      </c>
      <c r="L15" s="6">
        <v>0.6</v>
      </c>
      <c r="M15" s="6">
        <v>27</v>
      </c>
      <c r="N15" s="6">
        <v>30</v>
      </c>
      <c r="O15" s="6">
        <v>4</v>
      </c>
      <c r="P15" s="29">
        <v>0.56399999999999995</v>
      </c>
      <c r="Q15" s="6">
        <v>80</v>
      </c>
      <c r="R15" s="6"/>
      <c r="S15" s="6"/>
      <c r="T15" s="6"/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138"/>
      <c r="S16" s="136"/>
      <c r="T16" s="136">
        <v>0.1</v>
      </c>
    </row>
    <row r="17" spans="1:21" x14ac:dyDescent="0.25">
      <c r="A17" s="136"/>
      <c r="B17" s="1" t="s">
        <v>47</v>
      </c>
      <c r="C17" s="6"/>
      <c r="D17" s="6"/>
      <c r="E17" s="6"/>
      <c r="F17" s="6"/>
      <c r="G17" s="10">
        <v>819</v>
      </c>
      <c r="H17" s="6"/>
      <c r="I17" s="6"/>
      <c r="J17" s="6"/>
      <c r="K17" s="10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36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36">
        <v>518</v>
      </c>
      <c r="B19" s="1" t="s">
        <v>28</v>
      </c>
      <c r="C19" s="136">
        <v>200</v>
      </c>
      <c r="D19" s="133">
        <v>1</v>
      </c>
      <c r="E19" s="136"/>
      <c r="F19" s="136">
        <v>20.170000000000002</v>
      </c>
      <c r="G19" s="136">
        <v>85</v>
      </c>
      <c r="H19" s="136">
        <v>0.02</v>
      </c>
      <c r="I19" s="136">
        <v>0.02</v>
      </c>
      <c r="J19" s="136">
        <v>4</v>
      </c>
      <c r="K19" s="136">
        <v>20</v>
      </c>
      <c r="L19" s="136"/>
      <c r="M19" s="136">
        <v>14</v>
      </c>
      <c r="N19" s="136">
        <v>14</v>
      </c>
      <c r="O19" s="136">
        <v>12</v>
      </c>
      <c r="P19" s="136">
        <v>0.15</v>
      </c>
      <c r="Q19" s="136">
        <v>40</v>
      </c>
      <c r="R19" s="136"/>
      <c r="S19" s="136"/>
      <c r="T19" s="136">
        <v>0.15</v>
      </c>
    </row>
    <row r="20" spans="1:21" x14ac:dyDescent="0.25">
      <c r="A20" s="136"/>
      <c r="B20" s="23" t="s">
        <v>128</v>
      </c>
      <c r="C20" s="136">
        <v>50</v>
      </c>
      <c r="D20" s="136">
        <v>2.5</v>
      </c>
      <c r="E20" s="136">
        <v>5</v>
      </c>
      <c r="F20" s="136">
        <v>20</v>
      </c>
      <c r="G20" s="136">
        <v>185</v>
      </c>
      <c r="H20" s="136">
        <v>0.04</v>
      </c>
      <c r="I20" s="136">
        <v>7.0000000000000007E-2</v>
      </c>
      <c r="J20" s="136">
        <v>0.8</v>
      </c>
      <c r="K20" s="136">
        <v>50</v>
      </c>
      <c r="L20" s="136">
        <v>1.2</v>
      </c>
      <c r="M20" s="136">
        <v>33</v>
      </c>
      <c r="N20" s="136">
        <v>70</v>
      </c>
      <c r="O20" s="136">
        <v>9.5</v>
      </c>
      <c r="P20" s="136">
        <v>0.6</v>
      </c>
      <c r="Q20" s="136">
        <v>60</v>
      </c>
      <c r="R20" s="136">
        <v>1.4999999999999999E-2</v>
      </c>
      <c r="S20" s="136">
        <v>1E-3</v>
      </c>
      <c r="T20" s="136"/>
    </row>
    <row r="21" spans="1:21" x14ac:dyDescent="0.25">
      <c r="A21" s="136">
        <v>112</v>
      </c>
      <c r="B21" s="1" t="s">
        <v>87</v>
      </c>
      <c r="C21" s="136">
        <v>200</v>
      </c>
      <c r="D21" s="136">
        <v>0.8</v>
      </c>
      <c r="E21" s="133">
        <v>0.8</v>
      </c>
      <c r="F21" s="136">
        <v>19.600000000000001</v>
      </c>
      <c r="G21" s="136">
        <v>94</v>
      </c>
      <c r="H21" s="136">
        <v>0.05</v>
      </c>
      <c r="I21" s="136">
        <v>0.04</v>
      </c>
      <c r="J21" s="136">
        <v>2</v>
      </c>
      <c r="K21" s="136">
        <v>10</v>
      </c>
      <c r="L21" s="136">
        <v>0.2</v>
      </c>
      <c r="M21" s="136">
        <v>32</v>
      </c>
      <c r="N21" s="136">
        <v>22</v>
      </c>
      <c r="O21" s="136">
        <v>18</v>
      </c>
      <c r="P21" s="136">
        <v>0.4</v>
      </c>
      <c r="Q21" s="136">
        <v>100</v>
      </c>
      <c r="R21" s="136"/>
      <c r="S21" s="138"/>
      <c r="T21" s="138"/>
    </row>
    <row r="22" spans="1:21" x14ac:dyDescent="0.25">
      <c r="A22" s="136"/>
      <c r="B22" s="1" t="s">
        <v>47</v>
      </c>
      <c r="C22" s="1"/>
      <c r="D22" s="6"/>
      <c r="E22" s="6"/>
      <c r="F22" s="6"/>
      <c r="G22" s="106">
        <f>SUM(G19:G21)</f>
        <v>364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1" x14ac:dyDescent="0.25">
      <c r="A23" s="136"/>
      <c r="B23" s="1" t="s">
        <v>0</v>
      </c>
      <c r="C23" s="6"/>
      <c r="D23" s="12">
        <f>SUM(D5:D22)</f>
        <v>62.1</v>
      </c>
      <c r="E23" s="12">
        <f t="shared" ref="E23:F23" si="0">SUM(E5:E22)</f>
        <v>67.899999999999991</v>
      </c>
      <c r="F23" s="12">
        <f t="shared" si="0"/>
        <v>252.06999999999996</v>
      </c>
      <c r="G23" s="22">
        <f>G22+G17+G10</f>
        <v>1773</v>
      </c>
      <c r="H23" s="12">
        <f>SUM(H5:H22)</f>
        <v>0.90000000000000013</v>
      </c>
      <c r="I23" s="44">
        <f t="shared" ref="I23:T23" si="1">SUM(I5:I22)</f>
        <v>1.054</v>
      </c>
      <c r="J23" s="12">
        <f t="shared" si="1"/>
        <v>44.999999999999993</v>
      </c>
      <c r="K23" s="12">
        <f t="shared" si="1"/>
        <v>527</v>
      </c>
      <c r="L23" s="12">
        <f t="shared" si="1"/>
        <v>7.5</v>
      </c>
      <c r="M23" s="12">
        <f t="shared" si="1"/>
        <v>827</v>
      </c>
      <c r="N23" s="12">
        <f t="shared" si="1"/>
        <v>826</v>
      </c>
      <c r="O23" s="12">
        <f t="shared" si="1"/>
        <v>187.89999999999998</v>
      </c>
      <c r="P23" s="31">
        <f t="shared" si="1"/>
        <v>9.0139999999999993</v>
      </c>
      <c r="Q23" s="12">
        <f t="shared" si="1"/>
        <v>825</v>
      </c>
      <c r="R23" s="12">
        <f t="shared" si="1"/>
        <v>7.5000000000000011E-2</v>
      </c>
      <c r="S23" s="12">
        <f t="shared" si="1"/>
        <v>2.3E-2</v>
      </c>
      <c r="T23" s="12">
        <f t="shared" si="1"/>
        <v>2.25</v>
      </c>
    </row>
    <row r="24" spans="1:21" ht="16.5" customHeight="1" x14ac:dyDescent="0.25">
      <c r="A24" s="15"/>
      <c r="B24" s="32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</row>
    <row r="25" spans="1:21" x14ac:dyDescent="0.25">
      <c r="A25" s="15"/>
      <c r="B25" s="4" t="s">
        <v>116</v>
      </c>
      <c r="C25" s="92">
        <f>D23</f>
        <v>62.1</v>
      </c>
      <c r="G25" s="15"/>
      <c r="U25" s="15"/>
    </row>
    <row r="26" spans="1:21" x14ac:dyDescent="0.25">
      <c r="A26" s="15"/>
      <c r="B26" s="4" t="s">
        <v>117</v>
      </c>
      <c r="C26" s="94">
        <f>E23</f>
        <v>67.899999999999991</v>
      </c>
    </row>
    <row r="27" spans="1:21" x14ac:dyDescent="0.25">
      <c r="A27" s="15"/>
      <c r="B27" s="4" t="s">
        <v>118</v>
      </c>
      <c r="C27" s="94">
        <f>F23</f>
        <v>252.06999999999996</v>
      </c>
    </row>
    <row r="28" spans="1:21" x14ac:dyDescent="0.25">
      <c r="A28" s="15"/>
      <c r="B28" s="4" t="s">
        <v>112</v>
      </c>
      <c r="C28" s="93">
        <f>G23</f>
        <v>1773</v>
      </c>
    </row>
    <row r="29" spans="1:21" x14ac:dyDescent="0.25">
      <c r="B29" s="4" t="s">
        <v>34</v>
      </c>
      <c r="C29" s="33">
        <f>H23</f>
        <v>0.90000000000000013</v>
      </c>
    </row>
    <row r="30" spans="1:21" x14ac:dyDescent="0.25">
      <c r="B30" s="4" t="s">
        <v>35</v>
      </c>
      <c r="C30" s="39">
        <f>I23</f>
        <v>1.054</v>
      </c>
    </row>
    <row r="31" spans="1:21" x14ac:dyDescent="0.25">
      <c r="B31" s="4" t="s">
        <v>36</v>
      </c>
      <c r="C31" s="38">
        <f>J23</f>
        <v>44.999999999999993</v>
      </c>
    </row>
    <row r="32" spans="1:21" x14ac:dyDescent="0.25">
      <c r="B32" s="4" t="s">
        <v>37</v>
      </c>
      <c r="C32" s="38">
        <f>K23</f>
        <v>527</v>
      </c>
    </row>
    <row r="33" spans="2:3" x14ac:dyDescent="0.25">
      <c r="B33" s="4" t="s">
        <v>38</v>
      </c>
      <c r="C33" s="33">
        <f>L23</f>
        <v>7.5</v>
      </c>
    </row>
    <row r="34" spans="2:3" x14ac:dyDescent="0.25">
      <c r="B34" s="4" t="s">
        <v>39</v>
      </c>
      <c r="C34" s="38">
        <f>M23</f>
        <v>827</v>
      </c>
    </row>
    <row r="35" spans="2:3" x14ac:dyDescent="0.25">
      <c r="B35" s="4" t="s">
        <v>40</v>
      </c>
      <c r="C35" s="33">
        <f>N23</f>
        <v>826</v>
      </c>
    </row>
    <row r="36" spans="2:3" x14ac:dyDescent="0.25">
      <c r="B36" s="4" t="s">
        <v>41</v>
      </c>
      <c r="C36" s="33">
        <f>O23</f>
        <v>187.89999999999998</v>
      </c>
    </row>
    <row r="37" spans="2:3" x14ac:dyDescent="0.25">
      <c r="B37" s="4" t="s">
        <v>42</v>
      </c>
      <c r="C37" s="38">
        <f>P23</f>
        <v>9.0139999999999993</v>
      </c>
    </row>
    <row r="38" spans="2:3" x14ac:dyDescent="0.25">
      <c r="B38" s="4" t="s">
        <v>43</v>
      </c>
      <c r="C38" s="39">
        <f>Q23</f>
        <v>825</v>
      </c>
    </row>
    <row r="39" spans="2:3" x14ac:dyDescent="0.25">
      <c r="B39" s="4" t="s">
        <v>44</v>
      </c>
      <c r="C39" s="55">
        <f>R23</f>
        <v>7.5000000000000011E-2</v>
      </c>
    </row>
    <row r="40" spans="2:3" x14ac:dyDescent="0.25">
      <c r="B40" s="4" t="s">
        <v>45</v>
      </c>
      <c r="C40" s="55">
        <f>S23</f>
        <v>2.3E-2</v>
      </c>
    </row>
    <row r="41" spans="2:3" x14ac:dyDescent="0.25">
      <c r="B41" s="4" t="s">
        <v>46</v>
      </c>
      <c r="C41" s="39">
        <f>T23</f>
        <v>2.25</v>
      </c>
    </row>
    <row r="43" spans="2:3" x14ac:dyDescent="0.25">
      <c r="B43" s="15" t="s">
        <v>29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2"/>
  <sheetViews>
    <sheetView zoomScale="80" zoomScaleNormal="80" workbookViewId="0">
      <selection activeCell="F27" sqref="F27"/>
    </sheetView>
  </sheetViews>
  <sheetFormatPr defaultColWidth="9.109375" defaultRowHeight="13.8" x14ac:dyDescent="0.25"/>
  <cols>
    <col min="1" max="1" width="6.5546875" style="5" customWidth="1"/>
    <col min="2" max="2" width="35.33203125" style="5" customWidth="1"/>
    <col min="3" max="3" width="12.6640625" style="21" customWidth="1"/>
    <col min="4" max="5" width="7.6640625" style="5" customWidth="1"/>
    <col min="6" max="6" width="11.109375" style="5" customWidth="1"/>
    <col min="7" max="7" width="9.6640625" style="5" customWidth="1"/>
    <col min="8" max="16384" width="9.109375" style="5"/>
  </cols>
  <sheetData>
    <row r="2" spans="1:20" ht="27.6" x14ac:dyDescent="0.25">
      <c r="A2" s="70" t="s">
        <v>65</v>
      </c>
      <c r="B2" s="1" t="s">
        <v>1</v>
      </c>
      <c r="C2" s="138" t="s">
        <v>105</v>
      </c>
      <c r="D2" s="5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291</v>
      </c>
      <c r="B5" s="34" t="s">
        <v>61</v>
      </c>
      <c r="C5" s="136">
        <v>150</v>
      </c>
      <c r="D5" s="136">
        <v>2.8</v>
      </c>
      <c r="E5" s="136">
        <v>8</v>
      </c>
      <c r="F5" s="136">
        <v>25</v>
      </c>
      <c r="G5" s="136">
        <v>180</v>
      </c>
      <c r="H5" s="136"/>
      <c r="I5" s="136">
        <v>0.1</v>
      </c>
      <c r="J5" s="136"/>
      <c r="K5" s="136">
        <v>56</v>
      </c>
      <c r="L5" s="136"/>
      <c r="M5" s="136">
        <v>30</v>
      </c>
      <c r="N5" s="136">
        <v>60</v>
      </c>
      <c r="O5" s="136">
        <v>4</v>
      </c>
      <c r="P5" s="136">
        <v>0.9</v>
      </c>
      <c r="Q5" s="136">
        <v>100</v>
      </c>
      <c r="R5" s="136"/>
      <c r="S5" s="136"/>
      <c r="T5" s="136"/>
    </row>
    <row r="6" spans="1:20" x14ac:dyDescent="0.25">
      <c r="A6" s="136">
        <v>19</v>
      </c>
      <c r="B6" s="1" t="s">
        <v>74</v>
      </c>
      <c r="C6" s="136">
        <v>80</v>
      </c>
      <c r="D6" s="136">
        <v>1.8</v>
      </c>
      <c r="E6" s="136">
        <v>6.6</v>
      </c>
      <c r="F6" s="136">
        <v>18</v>
      </c>
      <c r="G6" s="10">
        <v>90</v>
      </c>
      <c r="H6" s="136">
        <v>0.3</v>
      </c>
      <c r="I6" s="136">
        <v>0.2</v>
      </c>
      <c r="J6" s="136">
        <v>3</v>
      </c>
      <c r="K6" s="136">
        <v>16</v>
      </c>
      <c r="L6" s="136">
        <v>0.8</v>
      </c>
      <c r="M6" s="136">
        <v>90</v>
      </c>
      <c r="N6" s="136">
        <v>80</v>
      </c>
      <c r="O6" s="136">
        <v>25</v>
      </c>
      <c r="P6" s="136">
        <v>0.48</v>
      </c>
      <c r="Q6" s="136">
        <v>90</v>
      </c>
      <c r="R6" s="136"/>
      <c r="S6" s="136">
        <v>5.0000000000000001E-3</v>
      </c>
      <c r="T6" s="136">
        <v>0.4</v>
      </c>
    </row>
    <row r="7" spans="1:20" x14ac:dyDescent="0.25">
      <c r="A7" s="136">
        <v>387</v>
      </c>
      <c r="B7" s="1" t="s">
        <v>107</v>
      </c>
      <c r="C7" s="134">
        <v>90</v>
      </c>
      <c r="D7" s="136">
        <v>7</v>
      </c>
      <c r="E7" s="136">
        <v>12</v>
      </c>
      <c r="F7" s="136">
        <v>15</v>
      </c>
      <c r="G7" s="136">
        <v>150</v>
      </c>
      <c r="H7" s="136">
        <v>0.1</v>
      </c>
      <c r="I7" s="136">
        <v>0.14000000000000001</v>
      </c>
      <c r="J7" s="136">
        <v>1.5</v>
      </c>
      <c r="K7" s="138">
        <v>53</v>
      </c>
      <c r="L7" s="136">
        <v>0.5</v>
      </c>
      <c r="M7" s="136">
        <v>110</v>
      </c>
      <c r="N7" s="136">
        <v>120</v>
      </c>
      <c r="O7" s="136">
        <v>25</v>
      </c>
      <c r="P7" s="136"/>
      <c r="Q7" s="136">
        <v>50</v>
      </c>
      <c r="R7" s="136">
        <v>0.01</v>
      </c>
      <c r="S7" s="136"/>
      <c r="T7" s="136">
        <v>0.1</v>
      </c>
    </row>
    <row r="8" spans="1:20" x14ac:dyDescent="0.25">
      <c r="A8" s="136">
        <v>494</v>
      </c>
      <c r="B8" s="1" t="s">
        <v>27</v>
      </c>
      <c r="C8" s="134">
        <v>200</v>
      </c>
      <c r="D8" s="136">
        <v>0.4</v>
      </c>
      <c r="E8" s="136">
        <v>0.1</v>
      </c>
      <c r="F8" s="35">
        <v>19</v>
      </c>
      <c r="G8" s="138">
        <v>92</v>
      </c>
      <c r="H8" s="138">
        <v>0.05</v>
      </c>
      <c r="I8" s="138">
        <v>0.02</v>
      </c>
      <c r="J8" s="138">
        <v>20</v>
      </c>
      <c r="K8" s="138">
        <v>5</v>
      </c>
      <c r="L8" s="138">
        <v>1</v>
      </c>
      <c r="M8" s="138">
        <v>9</v>
      </c>
      <c r="N8" s="138">
        <v>8</v>
      </c>
      <c r="O8" s="138">
        <v>2</v>
      </c>
      <c r="P8" s="138"/>
      <c r="Q8" s="138">
        <v>40</v>
      </c>
      <c r="R8" s="138"/>
      <c r="S8" s="138"/>
      <c r="T8" s="136"/>
    </row>
    <row r="9" spans="1:20" x14ac:dyDescent="0.25">
      <c r="A9" s="136"/>
      <c r="B9" s="1" t="s">
        <v>83</v>
      </c>
      <c r="C9" s="136">
        <v>40</v>
      </c>
      <c r="D9" s="136">
        <v>3.1</v>
      </c>
      <c r="E9" s="136">
        <v>0.4</v>
      </c>
      <c r="F9" s="136">
        <v>19</v>
      </c>
      <c r="G9" s="136">
        <v>94</v>
      </c>
      <c r="H9" s="27">
        <v>0.06</v>
      </c>
      <c r="I9" s="27">
        <v>0.04</v>
      </c>
      <c r="J9" s="27"/>
      <c r="K9" s="10"/>
      <c r="L9" s="27"/>
      <c r="M9" s="27">
        <v>7</v>
      </c>
      <c r="N9" s="27">
        <v>21</v>
      </c>
      <c r="O9" s="27">
        <v>4.2</v>
      </c>
      <c r="P9" s="27">
        <v>0.4</v>
      </c>
      <c r="Q9" s="27">
        <v>31</v>
      </c>
      <c r="R9" s="138"/>
      <c r="S9" s="136"/>
      <c r="T9" s="136">
        <v>0.1</v>
      </c>
    </row>
    <row r="10" spans="1:20" x14ac:dyDescent="0.25">
      <c r="A10" s="136"/>
      <c r="B10" s="1" t="s">
        <v>47</v>
      </c>
      <c r="C10" s="6"/>
      <c r="D10" s="6"/>
      <c r="E10" s="6"/>
      <c r="F10" s="6"/>
      <c r="G10" s="10">
        <f>SUM(G5:G9)</f>
        <v>606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6">
        <v>106</v>
      </c>
      <c r="B12" s="23" t="s">
        <v>22</v>
      </c>
      <c r="C12" s="9">
        <v>100</v>
      </c>
      <c r="D12" s="9">
        <v>1.5</v>
      </c>
      <c r="E12" s="9">
        <v>2.2000000000000002</v>
      </c>
      <c r="F12" s="9">
        <v>16</v>
      </c>
      <c r="G12" s="9">
        <v>90</v>
      </c>
      <c r="H12" s="88">
        <v>0.2</v>
      </c>
      <c r="I12" s="6">
        <v>0.04</v>
      </c>
      <c r="J12" s="6">
        <v>8</v>
      </c>
      <c r="K12" s="6">
        <v>70</v>
      </c>
      <c r="L12" s="6">
        <v>1.4</v>
      </c>
      <c r="M12" s="6">
        <v>120</v>
      </c>
      <c r="N12" s="6">
        <v>45</v>
      </c>
      <c r="O12" s="6">
        <v>20</v>
      </c>
      <c r="P12" s="6">
        <v>3.4</v>
      </c>
      <c r="Q12" s="6">
        <v>100</v>
      </c>
      <c r="R12" s="6"/>
      <c r="S12" s="6"/>
      <c r="T12" s="6">
        <v>0.7</v>
      </c>
    </row>
    <row r="13" spans="1:20" x14ac:dyDescent="0.25">
      <c r="A13" s="136">
        <v>86</v>
      </c>
      <c r="B13" s="23" t="s">
        <v>100</v>
      </c>
      <c r="C13" s="9">
        <v>200</v>
      </c>
      <c r="D13" s="37">
        <v>5.3</v>
      </c>
      <c r="E13" s="37">
        <v>7.8</v>
      </c>
      <c r="F13" s="37">
        <v>22</v>
      </c>
      <c r="G13" s="37">
        <v>150</v>
      </c>
      <c r="H13" s="136">
        <v>0.01</v>
      </c>
      <c r="I13" s="136">
        <v>0.18</v>
      </c>
      <c r="J13" s="136">
        <v>0.9</v>
      </c>
      <c r="K13" s="136">
        <v>80</v>
      </c>
      <c r="L13" s="136">
        <v>2</v>
      </c>
      <c r="M13" s="136">
        <v>175</v>
      </c>
      <c r="N13" s="136">
        <v>81</v>
      </c>
      <c r="O13" s="136">
        <v>27</v>
      </c>
      <c r="P13" s="136">
        <v>0.52</v>
      </c>
      <c r="Q13" s="136">
        <v>93</v>
      </c>
      <c r="R13" s="136">
        <v>0.04</v>
      </c>
      <c r="S13" s="138">
        <v>8.9999999999999993E-3</v>
      </c>
      <c r="T13" s="138"/>
    </row>
    <row r="14" spans="1:20" x14ac:dyDescent="0.25">
      <c r="A14" s="10">
        <v>133</v>
      </c>
      <c r="B14" s="1" t="s">
        <v>78</v>
      </c>
      <c r="C14" s="136">
        <v>250</v>
      </c>
      <c r="D14" s="136">
        <v>21</v>
      </c>
      <c r="E14" s="136">
        <v>17</v>
      </c>
      <c r="F14" s="136">
        <v>22</v>
      </c>
      <c r="G14" s="136">
        <v>390</v>
      </c>
      <c r="H14" s="27">
        <v>1.4999999999999999E-2</v>
      </c>
      <c r="I14" s="27">
        <v>0.2</v>
      </c>
      <c r="J14" s="27">
        <v>2.5</v>
      </c>
      <c r="K14" s="10">
        <v>125</v>
      </c>
      <c r="L14" s="27">
        <v>0.7</v>
      </c>
      <c r="M14" s="10">
        <v>117</v>
      </c>
      <c r="N14" s="10">
        <v>210</v>
      </c>
      <c r="O14" s="10">
        <v>49</v>
      </c>
      <c r="P14" s="27">
        <v>1.8</v>
      </c>
      <c r="Q14" s="10">
        <v>100</v>
      </c>
      <c r="R14" s="136">
        <v>0.01</v>
      </c>
      <c r="S14" s="136"/>
      <c r="T14" s="138">
        <v>0.6</v>
      </c>
    </row>
    <row r="15" spans="1:20" ht="17.25" customHeight="1" x14ac:dyDescent="0.25">
      <c r="A15" s="10">
        <v>518</v>
      </c>
      <c r="B15" s="1" t="s">
        <v>28</v>
      </c>
      <c r="C15" s="136">
        <v>200</v>
      </c>
      <c r="D15" s="136">
        <v>1</v>
      </c>
      <c r="E15" s="136"/>
      <c r="F15" s="29">
        <v>20.170000000000002</v>
      </c>
      <c r="G15" s="136">
        <v>85</v>
      </c>
      <c r="H15" s="136">
        <v>0.02</v>
      </c>
      <c r="I15" s="136">
        <v>0.02</v>
      </c>
      <c r="J15" s="136">
        <v>4</v>
      </c>
      <c r="K15" s="136">
        <v>20</v>
      </c>
      <c r="L15" s="136"/>
      <c r="M15" s="10">
        <v>14</v>
      </c>
      <c r="N15" s="136">
        <v>19</v>
      </c>
      <c r="O15" s="136">
        <v>11</v>
      </c>
      <c r="P15" s="136">
        <v>0.15</v>
      </c>
      <c r="Q15" s="136">
        <v>40</v>
      </c>
      <c r="R15" s="136"/>
      <c r="S15" s="136"/>
      <c r="T15" s="138"/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138"/>
      <c r="S16" s="136"/>
      <c r="T16" s="136">
        <v>0.1</v>
      </c>
    </row>
    <row r="17" spans="1:21" x14ac:dyDescent="0.25">
      <c r="A17" s="10"/>
      <c r="B17" s="1" t="s">
        <v>47</v>
      </c>
      <c r="C17" s="1"/>
      <c r="D17" s="6"/>
      <c r="E17" s="6"/>
      <c r="F17" s="6"/>
      <c r="G17" s="10">
        <v>809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36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36">
        <v>519</v>
      </c>
      <c r="B19" s="1" t="s">
        <v>73</v>
      </c>
      <c r="C19" s="120">
        <v>200</v>
      </c>
      <c r="D19" s="6">
        <v>2.2000000000000002</v>
      </c>
      <c r="E19" s="6">
        <v>1</v>
      </c>
      <c r="F19" s="6">
        <v>35</v>
      </c>
      <c r="G19" s="6">
        <v>124</v>
      </c>
      <c r="H19" s="6">
        <v>0.06</v>
      </c>
      <c r="I19" s="6">
        <v>0.05</v>
      </c>
      <c r="J19" s="6">
        <v>4</v>
      </c>
      <c r="K19" s="6">
        <v>40</v>
      </c>
      <c r="L19" s="6">
        <v>0.1</v>
      </c>
      <c r="M19" s="6">
        <v>100</v>
      </c>
      <c r="N19" s="6">
        <v>100</v>
      </c>
      <c r="O19" s="6">
        <v>8</v>
      </c>
      <c r="P19" s="6">
        <v>0.1</v>
      </c>
      <c r="Q19" s="6">
        <v>65</v>
      </c>
      <c r="R19" s="6"/>
      <c r="S19" s="6"/>
      <c r="T19" s="6">
        <v>0.25</v>
      </c>
    </row>
    <row r="20" spans="1:21" x14ac:dyDescent="0.25">
      <c r="A20" s="136">
        <v>325</v>
      </c>
      <c r="B20" s="23" t="s">
        <v>88</v>
      </c>
      <c r="C20" s="10">
        <v>100</v>
      </c>
      <c r="D20" s="134">
        <v>6</v>
      </c>
      <c r="E20" s="136">
        <v>7.5</v>
      </c>
      <c r="F20" s="136">
        <v>27</v>
      </c>
      <c r="G20" s="136">
        <v>220</v>
      </c>
      <c r="H20" s="136">
        <v>0.02</v>
      </c>
      <c r="I20" s="136">
        <v>0.02</v>
      </c>
      <c r="J20" s="136">
        <v>1.6</v>
      </c>
      <c r="K20" s="136">
        <v>60</v>
      </c>
      <c r="L20" s="136">
        <v>1</v>
      </c>
      <c r="M20" s="136">
        <v>50</v>
      </c>
      <c r="N20" s="136">
        <v>60</v>
      </c>
      <c r="O20" s="136">
        <v>9.5</v>
      </c>
      <c r="P20" s="136">
        <v>0.9</v>
      </c>
      <c r="Q20" s="136">
        <v>85</v>
      </c>
      <c r="R20" s="136">
        <v>1.4999999999999999E-2</v>
      </c>
      <c r="S20" s="136">
        <v>8.9999999999999993E-3</v>
      </c>
      <c r="T20" s="136"/>
    </row>
    <row r="21" spans="1:21" x14ac:dyDescent="0.25">
      <c r="A21" s="136"/>
      <c r="B21" s="23" t="s">
        <v>47</v>
      </c>
      <c r="C21" s="6"/>
      <c r="D21" s="6"/>
      <c r="E21" s="6"/>
      <c r="F21" s="6"/>
      <c r="G21" s="120">
        <f>SUM(G19:G20)</f>
        <v>344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2" spans="1:21" x14ac:dyDescent="0.25">
      <c r="A22" s="15"/>
      <c r="B22" s="1" t="s">
        <v>0</v>
      </c>
      <c r="C22" s="6"/>
      <c r="D22" s="30">
        <f>SUM(D5:D21)</f>
        <v>55.20000000000001</v>
      </c>
      <c r="E22" s="30">
        <f t="shared" ref="E22:F22" si="0">SUM(E5:E21)</f>
        <v>63</v>
      </c>
      <c r="F22" s="30">
        <f t="shared" si="0"/>
        <v>257.17</v>
      </c>
      <c r="G22" s="22">
        <f>G21+G17+G10</f>
        <v>1759</v>
      </c>
      <c r="H22" s="44">
        <f>SUM(H5:H21)</f>
        <v>0.89500000000000002</v>
      </c>
      <c r="I22" s="44">
        <f t="shared" ref="I22:T22" si="1">SUM(I5:I21)</f>
        <v>1.0500000000000003</v>
      </c>
      <c r="J22" s="44">
        <f t="shared" si="1"/>
        <v>45.5</v>
      </c>
      <c r="K22" s="44">
        <f t="shared" si="1"/>
        <v>525</v>
      </c>
      <c r="L22" s="44">
        <f t="shared" si="1"/>
        <v>7.4999999999999991</v>
      </c>
      <c r="M22" s="44">
        <f t="shared" si="1"/>
        <v>829</v>
      </c>
      <c r="N22" s="44">
        <f t="shared" si="1"/>
        <v>825</v>
      </c>
      <c r="O22" s="44">
        <f t="shared" si="1"/>
        <v>188.89999999999998</v>
      </c>
      <c r="P22" s="44">
        <f t="shared" si="1"/>
        <v>9.0499999999999989</v>
      </c>
      <c r="Q22" s="44">
        <f t="shared" si="1"/>
        <v>825</v>
      </c>
      <c r="R22" s="54">
        <f t="shared" si="1"/>
        <v>7.5000000000000011E-2</v>
      </c>
      <c r="S22" s="54">
        <f t="shared" si="1"/>
        <v>2.3E-2</v>
      </c>
      <c r="T22" s="44">
        <f t="shared" si="1"/>
        <v>2.25</v>
      </c>
    </row>
    <row r="23" spans="1:21" ht="16.5" customHeight="1" x14ac:dyDescent="0.25">
      <c r="A23" s="15"/>
      <c r="B23" s="32"/>
      <c r="C23" s="138" t="s">
        <v>105</v>
      </c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"/>
    </row>
    <row r="24" spans="1:21" x14ac:dyDescent="0.25">
      <c r="A24" s="15"/>
      <c r="B24" s="4" t="s">
        <v>116</v>
      </c>
      <c r="C24" s="107">
        <f>D22</f>
        <v>55.20000000000001</v>
      </c>
      <c r="G24" s="15"/>
      <c r="U24" s="15"/>
    </row>
    <row r="25" spans="1:21" x14ac:dyDescent="0.25">
      <c r="A25" s="15"/>
      <c r="B25" s="4" t="s">
        <v>117</v>
      </c>
      <c r="C25" s="90">
        <f>E22</f>
        <v>63</v>
      </c>
      <c r="G25" s="15"/>
      <c r="U25" s="15"/>
    </row>
    <row r="26" spans="1:21" x14ac:dyDescent="0.25">
      <c r="A26" s="15"/>
      <c r="B26" s="4" t="s">
        <v>118</v>
      </c>
      <c r="C26" s="89">
        <f>F22</f>
        <v>257.17</v>
      </c>
    </row>
    <row r="27" spans="1:21" x14ac:dyDescent="0.25">
      <c r="A27" s="15"/>
      <c r="B27" s="4" t="s">
        <v>112</v>
      </c>
      <c r="C27" s="87">
        <f>G22</f>
        <v>1759</v>
      </c>
    </row>
    <row r="28" spans="1:21" x14ac:dyDescent="0.25">
      <c r="A28" s="15"/>
      <c r="B28" s="4" t="s">
        <v>34</v>
      </c>
      <c r="C28" s="39">
        <f>H22</f>
        <v>0.89500000000000002</v>
      </c>
    </row>
    <row r="29" spans="1:21" x14ac:dyDescent="0.25">
      <c r="A29" s="15"/>
      <c r="B29" s="4" t="s">
        <v>35</v>
      </c>
      <c r="C29" s="39">
        <f>I22</f>
        <v>1.0500000000000003</v>
      </c>
    </row>
    <row r="30" spans="1:21" x14ac:dyDescent="0.25">
      <c r="B30" s="4" t="s">
        <v>36</v>
      </c>
      <c r="C30" s="38">
        <f>J22</f>
        <v>45.5</v>
      </c>
    </row>
    <row r="31" spans="1:21" x14ac:dyDescent="0.25">
      <c r="B31" s="4" t="s">
        <v>37</v>
      </c>
      <c r="C31" s="38">
        <f>K22</f>
        <v>525</v>
      </c>
    </row>
    <row r="32" spans="1:21" x14ac:dyDescent="0.25">
      <c r="B32" s="4" t="s">
        <v>38</v>
      </c>
      <c r="C32" s="38">
        <f>L22</f>
        <v>7.4999999999999991</v>
      </c>
    </row>
    <row r="33" spans="2:3" x14ac:dyDescent="0.25">
      <c r="B33" s="4" t="s">
        <v>39</v>
      </c>
      <c r="C33" s="38">
        <f>M22</f>
        <v>829</v>
      </c>
    </row>
    <row r="34" spans="2:3" x14ac:dyDescent="0.25">
      <c r="B34" s="4" t="s">
        <v>40</v>
      </c>
      <c r="C34" s="38">
        <f>N22</f>
        <v>825</v>
      </c>
    </row>
    <row r="35" spans="2:3" x14ac:dyDescent="0.25">
      <c r="B35" s="4" t="s">
        <v>41</v>
      </c>
      <c r="C35" s="39">
        <f>O22</f>
        <v>188.89999999999998</v>
      </c>
    </row>
    <row r="36" spans="2:3" x14ac:dyDescent="0.25">
      <c r="B36" s="4" t="s">
        <v>42</v>
      </c>
      <c r="C36" s="38">
        <f>P22</f>
        <v>9.0499999999999989</v>
      </c>
    </row>
    <row r="37" spans="2:3" x14ac:dyDescent="0.25">
      <c r="B37" s="4" t="s">
        <v>43</v>
      </c>
      <c r="C37" s="38">
        <f>Q22</f>
        <v>825</v>
      </c>
    </row>
    <row r="38" spans="2:3" x14ac:dyDescent="0.25">
      <c r="B38" s="4" t="s">
        <v>44</v>
      </c>
      <c r="C38" s="39">
        <f>R22</f>
        <v>7.5000000000000011E-2</v>
      </c>
    </row>
    <row r="39" spans="2:3" x14ac:dyDescent="0.25">
      <c r="B39" s="4" t="s">
        <v>45</v>
      </c>
      <c r="C39" s="39">
        <f>S22</f>
        <v>2.3E-2</v>
      </c>
    </row>
    <row r="40" spans="2:3" x14ac:dyDescent="0.25">
      <c r="B40" s="4" t="s">
        <v>46</v>
      </c>
      <c r="C40" s="39">
        <f>T22</f>
        <v>2.25</v>
      </c>
    </row>
    <row r="42" spans="2:3" x14ac:dyDescent="0.25">
      <c r="B42" s="15" t="s">
        <v>29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80" zoomScaleNormal="80" workbookViewId="0">
      <selection activeCell="F30" sqref="F30"/>
    </sheetView>
  </sheetViews>
  <sheetFormatPr defaultColWidth="9.109375" defaultRowHeight="13.8" x14ac:dyDescent="0.25"/>
  <cols>
    <col min="1" max="1" width="6.88671875" style="5" customWidth="1"/>
    <col min="2" max="2" width="40.5546875" style="5" customWidth="1"/>
    <col min="3" max="3" width="12.6640625" style="21" customWidth="1"/>
    <col min="4" max="4" width="8.5546875" style="5" customWidth="1"/>
    <col min="5" max="5" width="8.44140625" style="5" customWidth="1"/>
    <col min="6" max="6" width="12.109375" style="5" customWidth="1"/>
    <col min="7" max="7" width="10" style="5" customWidth="1"/>
    <col min="8" max="10" width="9.109375" style="5"/>
    <col min="11" max="11" width="9.6640625" style="5" customWidth="1"/>
    <col min="12" max="16384" width="9.109375" style="5"/>
  </cols>
  <sheetData>
    <row r="2" spans="1:20" ht="27.6" x14ac:dyDescent="0.25">
      <c r="A2" s="70" t="s">
        <v>64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325</v>
      </c>
      <c r="B5" s="1" t="s">
        <v>90</v>
      </c>
      <c r="C5" s="136">
        <v>100</v>
      </c>
      <c r="D5" s="10">
        <v>5</v>
      </c>
      <c r="E5" s="10">
        <v>6</v>
      </c>
      <c r="F5" s="10">
        <v>15</v>
      </c>
      <c r="G5" s="10">
        <v>230</v>
      </c>
      <c r="H5" s="136">
        <v>7.0000000000000007E-2</v>
      </c>
      <c r="I5" s="136">
        <v>7.0000000000000007E-2</v>
      </c>
      <c r="J5" s="136">
        <v>0.8</v>
      </c>
      <c r="K5" s="136">
        <v>45</v>
      </c>
      <c r="L5" s="136">
        <v>1.2</v>
      </c>
      <c r="M5" s="136">
        <v>100</v>
      </c>
      <c r="N5" s="136">
        <v>95</v>
      </c>
      <c r="O5" s="136">
        <v>9.5</v>
      </c>
      <c r="P5" s="136">
        <v>0.6</v>
      </c>
      <c r="Q5" s="136">
        <v>45</v>
      </c>
      <c r="R5" s="136">
        <v>1.4999999999999999E-2</v>
      </c>
      <c r="S5" s="136">
        <v>1E-3</v>
      </c>
      <c r="T5" s="136">
        <v>0.2</v>
      </c>
    </row>
    <row r="6" spans="1:20" x14ac:dyDescent="0.25">
      <c r="A6" s="136">
        <v>332</v>
      </c>
      <c r="B6" s="23" t="s">
        <v>124</v>
      </c>
      <c r="C6" s="136">
        <v>90</v>
      </c>
      <c r="D6" s="136">
        <v>10</v>
      </c>
      <c r="E6" s="136">
        <v>10</v>
      </c>
      <c r="F6" s="136">
        <v>15</v>
      </c>
      <c r="G6" s="136">
        <v>125</v>
      </c>
      <c r="H6" s="136">
        <v>0.24</v>
      </c>
      <c r="I6" s="136">
        <v>0.25</v>
      </c>
      <c r="J6" s="136">
        <v>1.5</v>
      </c>
      <c r="K6" s="138">
        <v>43</v>
      </c>
      <c r="L6" s="136">
        <v>0.5</v>
      </c>
      <c r="M6" s="136">
        <v>125</v>
      </c>
      <c r="N6" s="136">
        <v>120</v>
      </c>
      <c r="O6" s="136">
        <v>15</v>
      </c>
      <c r="P6" s="136">
        <v>0.8</v>
      </c>
      <c r="Q6" s="136">
        <v>40</v>
      </c>
      <c r="R6" s="136">
        <v>0.01</v>
      </c>
      <c r="S6" s="136"/>
      <c r="T6" s="136">
        <v>0.15</v>
      </c>
    </row>
    <row r="7" spans="1:20" x14ac:dyDescent="0.25">
      <c r="A7" s="136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136"/>
      <c r="T7" s="136">
        <v>0.1</v>
      </c>
    </row>
    <row r="8" spans="1:20" x14ac:dyDescent="0.25">
      <c r="A8" s="138">
        <v>393</v>
      </c>
      <c r="B8" s="1" t="s">
        <v>20</v>
      </c>
      <c r="C8" s="136">
        <v>200</v>
      </c>
      <c r="D8" s="136">
        <v>0.3</v>
      </c>
      <c r="E8" s="136">
        <v>0.1</v>
      </c>
      <c r="F8" s="29">
        <v>16.600000000000001</v>
      </c>
      <c r="G8" s="10">
        <v>72</v>
      </c>
      <c r="H8" s="136">
        <v>0.04</v>
      </c>
      <c r="I8" s="136"/>
      <c r="J8" s="136">
        <v>4</v>
      </c>
      <c r="K8" s="136">
        <v>0.18</v>
      </c>
      <c r="L8" s="136">
        <v>0.7</v>
      </c>
      <c r="M8" s="136">
        <v>7.2</v>
      </c>
      <c r="N8" s="136">
        <v>3.8</v>
      </c>
      <c r="O8" s="136">
        <v>0.4</v>
      </c>
      <c r="P8" s="136"/>
      <c r="Q8" s="10">
        <v>60</v>
      </c>
      <c r="R8" s="138"/>
      <c r="S8" s="138">
        <v>0.01</v>
      </c>
      <c r="T8" s="138"/>
    </row>
    <row r="9" spans="1:20" x14ac:dyDescent="0.25">
      <c r="A9" s="138">
        <v>106</v>
      </c>
      <c r="B9" s="23" t="s">
        <v>32</v>
      </c>
      <c r="C9" s="136">
        <v>80</v>
      </c>
      <c r="D9" s="136">
        <v>2</v>
      </c>
      <c r="E9" s="136">
        <v>0.9</v>
      </c>
      <c r="F9" s="136">
        <v>7</v>
      </c>
      <c r="G9" s="136">
        <v>70</v>
      </c>
      <c r="H9" s="136">
        <v>0.05</v>
      </c>
      <c r="I9" s="136">
        <v>0.05</v>
      </c>
      <c r="J9" s="136">
        <v>10</v>
      </c>
      <c r="K9" s="136">
        <v>70</v>
      </c>
      <c r="L9" s="136">
        <v>1</v>
      </c>
      <c r="M9" s="136">
        <v>100</v>
      </c>
      <c r="N9" s="136">
        <v>36</v>
      </c>
      <c r="O9" s="136">
        <v>15</v>
      </c>
      <c r="P9" s="136">
        <v>0.32</v>
      </c>
      <c r="Q9" s="136">
        <v>80</v>
      </c>
      <c r="R9" s="136"/>
      <c r="S9" s="136"/>
      <c r="T9" s="136">
        <v>0.83</v>
      </c>
    </row>
    <row r="10" spans="1:20" x14ac:dyDescent="0.25">
      <c r="A10" s="136"/>
      <c r="B10" s="1" t="s">
        <v>47</v>
      </c>
      <c r="C10" s="6"/>
      <c r="D10" s="6"/>
      <c r="E10" s="6"/>
      <c r="F10" s="6"/>
      <c r="G10" s="10">
        <f>SUM(G5:G9)</f>
        <v>591</v>
      </c>
      <c r="H10" s="6"/>
      <c r="I10" s="6"/>
      <c r="J10" s="6"/>
      <c r="K10" s="101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A12" s="136">
        <v>33</v>
      </c>
      <c r="B12" s="1" t="s">
        <v>77</v>
      </c>
      <c r="C12" s="120">
        <v>100</v>
      </c>
      <c r="D12" s="6">
        <v>3</v>
      </c>
      <c r="E12" s="6">
        <v>8</v>
      </c>
      <c r="F12" s="6">
        <v>28</v>
      </c>
      <c r="G12" s="6">
        <v>105</v>
      </c>
      <c r="H12" s="6">
        <v>0.04</v>
      </c>
      <c r="I12" s="6">
        <v>7.0000000000000007E-2</v>
      </c>
      <c r="J12" s="6">
        <v>6</v>
      </c>
      <c r="K12" s="102">
        <v>100</v>
      </c>
      <c r="L12" s="6">
        <v>0.5</v>
      </c>
      <c r="M12" s="6">
        <v>110</v>
      </c>
      <c r="N12" s="6">
        <v>123</v>
      </c>
      <c r="O12" s="6">
        <v>20</v>
      </c>
      <c r="P12" s="6">
        <v>2.4</v>
      </c>
      <c r="Q12" s="6">
        <v>88</v>
      </c>
      <c r="R12" s="6"/>
      <c r="S12" s="6"/>
      <c r="T12" s="6"/>
    </row>
    <row r="13" spans="1:20" ht="18.75" customHeight="1" x14ac:dyDescent="0.25">
      <c r="A13" s="136">
        <v>77</v>
      </c>
      <c r="B13" s="23" t="s">
        <v>67</v>
      </c>
      <c r="C13" s="10">
        <v>200</v>
      </c>
      <c r="D13" s="37">
        <v>6.9</v>
      </c>
      <c r="E13" s="37">
        <v>5.9</v>
      </c>
      <c r="F13" s="37">
        <v>26</v>
      </c>
      <c r="G13" s="36">
        <v>165</v>
      </c>
      <c r="H13" s="136">
        <v>0.01</v>
      </c>
      <c r="I13" s="136">
        <v>0.1</v>
      </c>
      <c r="J13" s="136">
        <v>8.9</v>
      </c>
      <c r="K13" s="136">
        <v>80</v>
      </c>
      <c r="L13" s="136">
        <v>1</v>
      </c>
      <c r="M13" s="136">
        <v>100</v>
      </c>
      <c r="N13" s="136">
        <v>80</v>
      </c>
      <c r="O13" s="136">
        <v>33</v>
      </c>
      <c r="P13" s="136">
        <v>0.52</v>
      </c>
      <c r="Q13" s="136">
        <v>90</v>
      </c>
      <c r="R13" s="136">
        <v>3.5000000000000003E-2</v>
      </c>
      <c r="S13" s="136"/>
      <c r="T13" s="136">
        <v>0.1</v>
      </c>
    </row>
    <row r="14" spans="1:20" x14ac:dyDescent="0.25">
      <c r="A14" s="10">
        <v>304</v>
      </c>
      <c r="B14" s="23" t="s">
        <v>106</v>
      </c>
      <c r="C14" s="136">
        <v>250</v>
      </c>
      <c r="D14" s="136">
        <v>14</v>
      </c>
      <c r="E14" s="136">
        <v>17</v>
      </c>
      <c r="F14" s="136">
        <v>31</v>
      </c>
      <c r="G14" s="136">
        <v>360</v>
      </c>
      <c r="H14" s="136">
        <v>0.22</v>
      </c>
      <c r="I14" s="136">
        <v>0.2</v>
      </c>
      <c r="J14" s="136">
        <v>1</v>
      </c>
      <c r="K14" s="136">
        <v>100</v>
      </c>
      <c r="L14" s="136">
        <v>1.2</v>
      </c>
      <c r="M14" s="136">
        <v>80</v>
      </c>
      <c r="N14" s="136">
        <v>140</v>
      </c>
      <c r="O14" s="136">
        <v>47</v>
      </c>
      <c r="P14" s="136">
        <v>1.8</v>
      </c>
      <c r="Q14" s="136">
        <v>70</v>
      </c>
      <c r="R14" s="136"/>
      <c r="S14" s="136">
        <v>1.0500000000000001E-2</v>
      </c>
      <c r="T14" s="136">
        <v>0.4</v>
      </c>
    </row>
    <row r="15" spans="1:20" ht="17.25" customHeight="1" x14ac:dyDescent="0.25">
      <c r="A15" s="10">
        <v>507</v>
      </c>
      <c r="B15" s="1" t="s">
        <v>25</v>
      </c>
      <c r="C15" s="136">
        <v>200</v>
      </c>
      <c r="D15" s="136">
        <v>0.1</v>
      </c>
      <c r="E15" s="136"/>
      <c r="F15" s="136">
        <v>20.7</v>
      </c>
      <c r="G15" s="136">
        <v>83</v>
      </c>
      <c r="H15" s="136"/>
      <c r="I15" s="136">
        <v>0.11</v>
      </c>
      <c r="J15" s="136">
        <v>9</v>
      </c>
      <c r="K15" s="136">
        <v>30</v>
      </c>
      <c r="L15" s="136"/>
      <c r="M15" s="136">
        <v>110</v>
      </c>
      <c r="N15" s="136">
        <v>80</v>
      </c>
      <c r="O15" s="136">
        <v>4</v>
      </c>
      <c r="P15" s="136">
        <v>0.56399999999999995</v>
      </c>
      <c r="Q15" s="136">
        <v>90</v>
      </c>
      <c r="R15" s="136"/>
      <c r="S15" s="136"/>
      <c r="T15" s="136">
        <v>0.12</v>
      </c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138"/>
      <c r="S16" s="136"/>
      <c r="T16" s="136"/>
    </row>
    <row r="17" spans="1:21" x14ac:dyDescent="0.25">
      <c r="A17" s="10"/>
      <c r="B17" s="1" t="s">
        <v>47</v>
      </c>
      <c r="C17" s="1"/>
      <c r="D17" s="6"/>
      <c r="E17" s="6"/>
      <c r="F17" s="6"/>
      <c r="G17" s="10">
        <f>SUM(G12:G16)</f>
        <v>807</v>
      </c>
      <c r="H17" s="6"/>
      <c r="I17" s="6"/>
      <c r="J17" s="6"/>
      <c r="K17" s="102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36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104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36">
        <v>518</v>
      </c>
      <c r="B19" s="1" t="s">
        <v>28</v>
      </c>
      <c r="C19" s="136">
        <v>200</v>
      </c>
      <c r="D19" s="136">
        <v>1</v>
      </c>
      <c r="E19" s="136"/>
      <c r="F19" s="136">
        <v>20.170000000000002</v>
      </c>
      <c r="G19" s="133">
        <v>85</v>
      </c>
      <c r="H19" s="136">
        <v>0.02</v>
      </c>
      <c r="I19" s="136">
        <v>0.02</v>
      </c>
      <c r="J19" s="136">
        <v>4</v>
      </c>
      <c r="K19" s="136"/>
      <c r="L19" s="136"/>
      <c r="M19" s="136">
        <v>14</v>
      </c>
      <c r="N19" s="136">
        <v>14</v>
      </c>
      <c r="O19" s="136">
        <v>8</v>
      </c>
      <c r="P19" s="136">
        <v>0.2</v>
      </c>
      <c r="Q19" s="136">
        <v>40</v>
      </c>
      <c r="R19" s="136"/>
      <c r="S19" s="136"/>
      <c r="T19" s="136"/>
    </row>
    <row r="20" spans="1:21" x14ac:dyDescent="0.25">
      <c r="A20" s="136"/>
      <c r="B20" s="23" t="s">
        <v>132</v>
      </c>
      <c r="C20" s="136">
        <v>100</v>
      </c>
      <c r="D20" s="136">
        <v>4.5</v>
      </c>
      <c r="E20" s="136">
        <v>4</v>
      </c>
      <c r="F20" s="136">
        <v>30</v>
      </c>
      <c r="G20" s="136">
        <v>165</v>
      </c>
      <c r="H20" s="136">
        <v>0.04</v>
      </c>
      <c r="I20" s="136">
        <v>7.0000000000000007E-2</v>
      </c>
      <c r="J20" s="136">
        <v>0.8</v>
      </c>
      <c r="K20" s="136">
        <v>50</v>
      </c>
      <c r="L20" s="136">
        <v>1.2</v>
      </c>
      <c r="M20" s="136">
        <v>33</v>
      </c>
      <c r="N20" s="136">
        <v>70</v>
      </c>
      <c r="O20" s="136">
        <v>9.5</v>
      </c>
      <c r="P20" s="136">
        <v>0.6</v>
      </c>
      <c r="Q20" s="136">
        <v>60</v>
      </c>
      <c r="R20" s="136">
        <v>1.4999999999999999E-2</v>
      </c>
      <c r="S20" s="136">
        <v>1E-3</v>
      </c>
      <c r="T20" s="136">
        <v>0.35</v>
      </c>
    </row>
    <row r="21" spans="1:21" x14ac:dyDescent="0.25">
      <c r="A21" s="136">
        <v>112</v>
      </c>
      <c r="B21" s="1" t="s">
        <v>87</v>
      </c>
      <c r="C21" s="136">
        <v>200</v>
      </c>
      <c r="D21" s="136">
        <v>0.8</v>
      </c>
      <c r="E21" s="133">
        <v>0.8</v>
      </c>
      <c r="F21" s="136">
        <v>19.600000000000001</v>
      </c>
      <c r="G21" s="136">
        <v>94</v>
      </c>
      <c r="H21" s="136">
        <v>0.05</v>
      </c>
      <c r="I21" s="136">
        <v>0.04</v>
      </c>
      <c r="J21" s="136">
        <v>2</v>
      </c>
      <c r="K21" s="136">
        <v>10</v>
      </c>
      <c r="L21" s="136">
        <v>0.2</v>
      </c>
      <c r="M21" s="136">
        <v>32</v>
      </c>
      <c r="N21" s="136">
        <v>22</v>
      </c>
      <c r="O21" s="136">
        <v>18</v>
      </c>
      <c r="P21" s="136">
        <v>0.4</v>
      </c>
      <c r="Q21" s="136">
        <v>100</v>
      </c>
      <c r="R21" s="136"/>
      <c r="S21" s="138"/>
      <c r="T21" s="138"/>
    </row>
    <row r="22" spans="1:21" x14ac:dyDescent="0.25">
      <c r="A22" s="136"/>
      <c r="B22" s="23" t="s">
        <v>47</v>
      </c>
      <c r="C22" s="136"/>
      <c r="D22" s="134"/>
      <c r="E22" s="6"/>
      <c r="F22" s="6"/>
      <c r="G22" s="102">
        <f>SUM(G19:G21)</f>
        <v>344</v>
      </c>
      <c r="H22" s="102"/>
      <c r="I22" s="102"/>
      <c r="J22" s="102"/>
      <c r="K22" s="1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1" x14ac:dyDescent="0.25">
      <c r="A23" s="15"/>
      <c r="B23" s="1" t="s">
        <v>0</v>
      </c>
      <c r="C23" s="136"/>
      <c r="D23" s="30">
        <f>SUM(D5:D22)</f>
        <v>53.800000000000004</v>
      </c>
      <c r="E23" s="30">
        <f t="shared" ref="E23:F23" si="0">SUM(E5:E22)</f>
        <v>53.499999999999993</v>
      </c>
      <c r="F23" s="30">
        <f t="shared" si="0"/>
        <v>267.07</v>
      </c>
      <c r="G23" s="22">
        <f>G22+G17+G10</f>
        <v>1742</v>
      </c>
      <c r="H23" s="44">
        <f>SUM(H5:H22)</f>
        <v>0.89999999999999991</v>
      </c>
      <c r="I23" s="44">
        <f t="shared" ref="I23:T23" si="1">SUM(I5:I22)</f>
        <v>1.06</v>
      </c>
      <c r="J23" s="44">
        <f t="shared" si="1"/>
        <v>48</v>
      </c>
      <c r="K23" s="44">
        <f t="shared" si="1"/>
        <v>528.18000000000006</v>
      </c>
      <c r="L23" s="44">
        <f t="shared" si="1"/>
        <v>7.5000000000000009</v>
      </c>
      <c r="M23" s="44">
        <f t="shared" si="1"/>
        <v>825.2</v>
      </c>
      <c r="N23" s="44">
        <f t="shared" si="1"/>
        <v>825.8</v>
      </c>
      <c r="O23" s="44">
        <f t="shared" si="1"/>
        <v>187.79999999999998</v>
      </c>
      <c r="P23" s="44">
        <f t="shared" si="1"/>
        <v>9.0039999999999996</v>
      </c>
      <c r="Q23" s="44">
        <f t="shared" si="1"/>
        <v>825</v>
      </c>
      <c r="R23" s="54">
        <f t="shared" si="1"/>
        <v>7.5000000000000011E-2</v>
      </c>
      <c r="S23" s="54">
        <f t="shared" si="1"/>
        <v>2.2499999999999999E-2</v>
      </c>
      <c r="T23" s="44">
        <f t="shared" si="1"/>
        <v>2.25</v>
      </c>
    </row>
    <row r="24" spans="1:21" ht="16.5" customHeight="1" x14ac:dyDescent="0.25">
      <c r="A24" s="15"/>
      <c r="B24" s="32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03"/>
      <c r="S24" s="17"/>
      <c r="T24" s="17"/>
      <c r="U24" s="15"/>
    </row>
    <row r="25" spans="1:21" x14ac:dyDescent="0.25">
      <c r="A25" s="15"/>
      <c r="B25" s="4" t="s">
        <v>116</v>
      </c>
      <c r="C25" s="140">
        <f>D23</f>
        <v>53.800000000000004</v>
      </c>
    </row>
    <row r="26" spans="1:21" x14ac:dyDescent="0.25">
      <c r="A26" s="15"/>
      <c r="B26" s="4" t="s">
        <v>117</v>
      </c>
      <c r="C26" s="143">
        <f>E23</f>
        <v>53.499999999999993</v>
      </c>
    </row>
    <row r="27" spans="1:21" x14ac:dyDescent="0.25">
      <c r="A27" s="15"/>
      <c r="B27" s="4" t="s">
        <v>118</v>
      </c>
      <c r="C27" s="140">
        <f>F23</f>
        <v>267.07</v>
      </c>
    </row>
    <row r="28" spans="1:21" x14ac:dyDescent="0.25">
      <c r="A28" s="15"/>
      <c r="B28" s="4" t="s">
        <v>112</v>
      </c>
      <c r="C28" s="140">
        <f>G23</f>
        <v>1742</v>
      </c>
    </row>
    <row r="29" spans="1:21" x14ac:dyDescent="0.25">
      <c r="A29" s="15"/>
      <c r="B29" s="4" t="s">
        <v>34</v>
      </c>
      <c r="C29" s="39">
        <f>H23</f>
        <v>0.89999999999999991</v>
      </c>
    </row>
    <row r="30" spans="1:21" x14ac:dyDescent="0.25">
      <c r="A30" s="15"/>
      <c r="B30" s="4" t="s">
        <v>35</v>
      </c>
      <c r="C30" s="39">
        <f>I23</f>
        <v>1.06</v>
      </c>
    </row>
    <row r="31" spans="1:21" x14ac:dyDescent="0.25">
      <c r="B31" s="4" t="s">
        <v>36</v>
      </c>
      <c r="C31" s="139">
        <f>J23</f>
        <v>48</v>
      </c>
    </row>
    <row r="32" spans="1:21" x14ac:dyDescent="0.25">
      <c r="B32" s="4" t="s">
        <v>37</v>
      </c>
      <c r="C32" s="139">
        <f>K23</f>
        <v>528.18000000000006</v>
      </c>
    </row>
    <row r="33" spans="2:3" x14ac:dyDescent="0.25">
      <c r="B33" s="4" t="s">
        <v>38</v>
      </c>
      <c r="C33" s="139">
        <f>L23</f>
        <v>7.5000000000000009</v>
      </c>
    </row>
    <row r="34" spans="2:3" x14ac:dyDescent="0.25">
      <c r="B34" s="4" t="s">
        <v>39</v>
      </c>
      <c r="C34" s="139">
        <f>M23</f>
        <v>825.2</v>
      </c>
    </row>
    <row r="35" spans="2:3" x14ac:dyDescent="0.25">
      <c r="B35" s="4" t="s">
        <v>40</v>
      </c>
      <c r="C35" s="39">
        <f>N23</f>
        <v>825.8</v>
      </c>
    </row>
    <row r="36" spans="2:3" x14ac:dyDescent="0.25">
      <c r="B36" s="4" t="s">
        <v>41</v>
      </c>
      <c r="C36" s="39">
        <f>O23</f>
        <v>187.79999999999998</v>
      </c>
    </row>
    <row r="37" spans="2:3" x14ac:dyDescent="0.25">
      <c r="B37" s="4" t="s">
        <v>42</v>
      </c>
      <c r="C37" s="139">
        <f>P23</f>
        <v>9.0039999999999996</v>
      </c>
    </row>
    <row r="38" spans="2:3" x14ac:dyDescent="0.25">
      <c r="B38" s="4" t="s">
        <v>43</v>
      </c>
      <c r="C38" s="39">
        <f>Q23</f>
        <v>825</v>
      </c>
    </row>
    <row r="39" spans="2:3" x14ac:dyDescent="0.25">
      <c r="B39" s="4" t="s">
        <v>44</v>
      </c>
      <c r="C39" s="55">
        <f>R23</f>
        <v>7.5000000000000011E-2</v>
      </c>
    </row>
    <row r="40" spans="2:3" x14ac:dyDescent="0.25">
      <c r="B40" s="4" t="s">
        <v>45</v>
      </c>
      <c r="C40" s="55">
        <f>S23</f>
        <v>2.2499999999999999E-2</v>
      </c>
    </row>
    <row r="41" spans="2:3" x14ac:dyDescent="0.25">
      <c r="B41" s="4" t="s">
        <v>46</v>
      </c>
      <c r="C41" s="39">
        <f>T23</f>
        <v>2.25</v>
      </c>
    </row>
    <row r="43" spans="2:3" x14ac:dyDescent="0.25">
      <c r="B43" s="15" t="s">
        <v>29</v>
      </c>
    </row>
  </sheetData>
  <pageMargins left="0.7" right="0.7" top="0.75" bottom="0.75" header="0.3" footer="0.3"/>
  <pageSetup paperSize="9" scale="58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B13" sqref="B13:B14"/>
    </sheetView>
  </sheetViews>
  <sheetFormatPr defaultColWidth="9.109375" defaultRowHeight="13.8" x14ac:dyDescent="0.25"/>
  <cols>
    <col min="1" max="1" width="7.5546875" style="5" customWidth="1"/>
    <col min="2" max="2" width="38.44140625" style="5" customWidth="1"/>
    <col min="3" max="3" width="13.33203125" style="21" customWidth="1"/>
    <col min="4" max="4" width="8.44140625" style="5" customWidth="1"/>
    <col min="5" max="5" width="8.88671875" style="5" customWidth="1"/>
    <col min="6" max="6" width="12" style="5" customWidth="1"/>
    <col min="7" max="7" width="9.6640625" style="5" customWidth="1"/>
    <col min="8" max="16384" width="9.109375" style="5"/>
  </cols>
  <sheetData>
    <row r="2" spans="1:20" ht="27.6" x14ac:dyDescent="0.25">
      <c r="A2" s="70" t="s">
        <v>19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6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166</v>
      </c>
      <c r="B5" s="23" t="s">
        <v>89</v>
      </c>
      <c r="C5" s="136">
        <v>170</v>
      </c>
      <c r="D5" s="136">
        <v>8</v>
      </c>
      <c r="E5" s="133">
        <v>6</v>
      </c>
      <c r="F5" s="136">
        <v>30</v>
      </c>
      <c r="G5" s="136">
        <v>240</v>
      </c>
      <c r="H5" s="136">
        <v>0.12</v>
      </c>
      <c r="I5" s="136">
        <v>0.04</v>
      </c>
      <c r="J5" s="136">
        <v>2</v>
      </c>
      <c r="K5" s="136">
        <v>40</v>
      </c>
      <c r="L5" s="136">
        <v>0.9</v>
      </c>
      <c r="M5" s="136">
        <v>40</v>
      </c>
      <c r="N5" s="136">
        <v>60</v>
      </c>
      <c r="O5" s="136">
        <v>20</v>
      </c>
      <c r="P5" s="136">
        <v>1</v>
      </c>
      <c r="Q5" s="136">
        <v>65</v>
      </c>
      <c r="R5" s="136">
        <v>0.01</v>
      </c>
      <c r="S5" s="138">
        <v>2E-3</v>
      </c>
      <c r="T5" s="138">
        <v>0.6</v>
      </c>
    </row>
    <row r="6" spans="1:20" x14ac:dyDescent="0.25">
      <c r="A6" s="136"/>
      <c r="B6" s="23" t="s">
        <v>122</v>
      </c>
      <c r="C6" s="136">
        <v>30</v>
      </c>
      <c r="D6" s="136">
        <v>8.5</v>
      </c>
      <c r="E6" s="133">
        <v>5.6</v>
      </c>
      <c r="F6" s="136"/>
      <c r="G6" s="136">
        <v>78</v>
      </c>
      <c r="H6" s="136">
        <v>0.15</v>
      </c>
      <c r="I6" s="136">
        <v>0.1</v>
      </c>
      <c r="J6" s="136">
        <v>2.6</v>
      </c>
      <c r="K6" s="136"/>
      <c r="L6" s="136"/>
      <c r="M6" s="136">
        <v>60</v>
      </c>
      <c r="N6" s="136">
        <v>50</v>
      </c>
      <c r="O6" s="136">
        <v>3</v>
      </c>
      <c r="P6" s="136">
        <v>0.4</v>
      </c>
      <c r="Q6" s="136">
        <v>50</v>
      </c>
      <c r="R6" s="136"/>
      <c r="S6" s="138"/>
      <c r="T6" s="138">
        <v>0.2</v>
      </c>
    </row>
    <row r="7" spans="1:20" ht="18.75" customHeight="1" x14ac:dyDescent="0.25">
      <c r="A7" s="136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136"/>
      <c r="T7" s="136"/>
    </row>
    <row r="8" spans="1:20" x14ac:dyDescent="0.25">
      <c r="A8" s="138">
        <v>394</v>
      </c>
      <c r="B8" s="1" t="s">
        <v>121</v>
      </c>
      <c r="C8" s="136">
        <v>200</v>
      </c>
      <c r="D8" s="138">
        <v>1.4</v>
      </c>
      <c r="E8" s="138">
        <v>8</v>
      </c>
      <c r="F8" s="138">
        <v>15.9</v>
      </c>
      <c r="G8" s="141">
        <v>90</v>
      </c>
      <c r="H8" s="27">
        <v>7.0000000000000007E-2</v>
      </c>
      <c r="I8" s="27">
        <v>0.2</v>
      </c>
      <c r="J8" s="27">
        <v>4</v>
      </c>
      <c r="K8" s="10">
        <v>60</v>
      </c>
      <c r="L8" s="27">
        <v>0.22</v>
      </c>
      <c r="M8" s="27">
        <v>10</v>
      </c>
      <c r="N8" s="27">
        <v>12</v>
      </c>
      <c r="O8" s="27">
        <v>7</v>
      </c>
      <c r="P8" s="27">
        <v>0.5</v>
      </c>
      <c r="Q8" s="10">
        <v>70</v>
      </c>
      <c r="R8" s="136"/>
      <c r="S8" s="138"/>
      <c r="T8" s="136"/>
    </row>
    <row r="9" spans="1:20" x14ac:dyDescent="0.25">
      <c r="A9" s="138">
        <v>31</v>
      </c>
      <c r="B9" s="1" t="s">
        <v>102</v>
      </c>
      <c r="C9" s="136">
        <v>80</v>
      </c>
      <c r="D9" s="136">
        <v>3.2</v>
      </c>
      <c r="E9" s="136">
        <v>0.5</v>
      </c>
      <c r="F9" s="136">
        <v>20</v>
      </c>
      <c r="G9" s="10">
        <v>100</v>
      </c>
      <c r="H9" s="136">
        <v>0.04</v>
      </c>
      <c r="I9" s="136">
        <v>0.1</v>
      </c>
      <c r="J9" s="136">
        <v>4</v>
      </c>
      <c r="K9" s="136">
        <v>40</v>
      </c>
      <c r="L9" s="136">
        <v>0.5</v>
      </c>
      <c r="M9" s="136">
        <v>60</v>
      </c>
      <c r="N9" s="136">
        <v>92</v>
      </c>
      <c r="O9" s="136">
        <v>25</v>
      </c>
      <c r="P9" s="136">
        <v>1.6</v>
      </c>
      <c r="Q9" s="136">
        <v>100</v>
      </c>
      <c r="R9" s="136"/>
      <c r="S9" s="136"/>
      <c r="T9" s="136"/>
    </row>
    <row r="10" spans="1:20" x14ac:dyDescent="0.25">
      <c r="A10" s="136"/>
      <c r="B10" s="1" t="s">
        <v>47</v>
      </c>
      <c r="C10" s="6"/>
      <c r="D10" s="6"/>
      <c r="E10" s="6"/>
      <c r="F10" s="6"/>
      <c r="G10" s="10">
        <f>SUM('[1]24.01'!G32:G36)</f>
        <v>602</v>
      </c>
      <c r="H10" s="33"/>
      <c r="I10" s="3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27.6" x14ac:dyDescent="0.25">
      <c r="A12" s="136">
        <v>49</v>
      </c>
      <c r="B12" s="46" t="s">
        <v>62</v>
      </c>
      <c r="C12" s="10">
        <v>100</v>
      </c>
      <c r="D12" s="27">
        <v>6.4</v>
      </c>
      <c r="E12" s="29">
        <v>8</v>
      </c>
      <c r="F12" s="29">
        <v>19</v>
      </c>
      <c r="G12" s="10">
        <v>135</v>
      </c>
      <c r="H12" s="6">
        <v>0.03</v>
      </c>
      <c r="I12" s="6">
        <v>0.05</v>
      </c>
      <c r="J12" s="6">
        <v>6</v>
      </c>
      <c r="K12" s="6">
        <v>40</v>
      </c>
      <c r="L12" s="6">
        <v>0.5</v>
      </c>
      <c r="M12" s="6">
        <v>110</v>
      </c>
      <c r="N12" s="6">
        <v>78</v>
      </c>
      <c r="O12" s="6">
        <v>15</v>
      </c>
      <c r="P12" s="6">
        <v>1</v>
      </c>
      <c r="Q12" s="6">
        <v>100</v>
      </c>
      <c r="R12" s="6"/>
      <c r="S12" s="6"/>
      <c r="T12" s="6"/>
    </row>
    <row r="13" spans="1:20" ht="15" customHeight="1" x14ac:dyDescent="0.25">
      <c r="A13" s="136">
        <v>150</v>
      </c>
      <c r="B13" s="23" t="s">
        <v>63</v>
      </c>
      <c r="C13" s="9">
        <v>200</v>
      </c>
      <c r="D13" s="37">
        <v>3.3</v>
      </c>
      <c r="E13" s="37">
        <v>5.8</v>
      </c>
      <c r="F13" s="37">
        <v>30</v>
      </c>
      <c r="G13" s="37">
        <v>190</v>
      </c>
      <c r="H13" s="136">
        <v>0.01</v>
      </c>
      <c r="I13" s="136">
        <v>0.1</v>
      </c>
      <c r="J13" s="136">
        <v>1</v>
      </c>
      <c r="K13" s="136">
        <v>55</v>
      </c>
      <c r="L13" s="136">
        <v>1.4</v>
      </c>
      <c r="M13" s="136">
        <v>96</v>
      </c>
      <c r="N13" s="136">
        <v>50</v>
      </c>
      <c r="O13" s="136">
        <v>25</v>
      </c>
      <c r="P13" s="136">
        <v>0.52</v>
      </c>
      <c r="Q13" s="136">
        <v>55</v>
      </c>
      <c r="R13" s="136">
        <v>3.5000000000000003E-2</v>
      </c>
      <c r="S13" s="136">
        <v>0.01</v>
      </c>
      <c r="T13" s="136">
        <v>0.5</v>
      </c>
    </row>
    <row r="14" spans="1:20" x14ac:dyDescent="0.25">
      <c r="A14" s="10">
        <v>404</v>
      </c>
      <c r="B14" s="23" t="s">
        <v>120</v>
      </c>
      <c r="C14" s="136">
        <v>90</v>
      </c>
      <c r="D14" s="136">
        <v>12</v>
      </c>
      <c r="E14" s="136">
        <v>10</v>
      </c>
      <c r="F14" s="136">
        <v>4.5</v>
      </c>
      <c r="G14" s="136">
        <v>150</v>
      </c>
      <c r="H14" s="136">
        <v>0.1</v>
      </c>
      <c r="I14" s="136">
        <v>0.1</v>
      </c>
      <c r="J14" s="136">
        <v>2</v>
      </c>
      <c r="K14" s="136">
        <v>35</v>
      </c>
      <c r="L14" s="136">
        <v>0.5</v>
      </c>
      <c r="M14" s="136">
        <v>129</v>
      </c>
      <c r="N14" s="136">
        <v>97</v>
      </c>
      <c r="O14" s="136">
        <v>27</v>
      </c>
      <c r="P14" s="136">
        <v>0.32</v>
      </c>
      <c r="Q14" s="136">
        <v>73</v>
      </c>
      <c r="R14" s="136"/>
      <c r="S14" s="136"/>
      <c r="T14" s="136">
        <v>0.4</v>
      </c>
    </row>
    <row r="15" spans="1:20" x14ac:dyDescent="0.25">
      <c r="A15" s="10">
        <v>429</v>
      </c>
      <c r="B15" s="1" t="s">
        <v>26</v>
      </c>
      <c r="C15" s="136">
        <v>150</v>
      </c>
      <c r="D15" s="136">
        <v>3.8</v>
      </c>
      <c r="E15" s="136">
        <v>8.3000000000000007</v>
      </c>
      <c r="F15" s="136">
        <v>18</v>
      </c>
      <c r="G15" s="136">
        <v>159</v>
      </c>
      <c r="H15" s="136"/>
      <c r="I15" s="136">
        <v>4.0000000000000001E-3</v>
      </c>
      <c r="J15" s="10">
        <v>5</v>
      </c>
      <c r="K15" s="136">
        <v>62</v>
      </c>
      <c r="L15" s="136"/>
      <c r="M15" s="136">
        <v>50</v>
      </c>
      <c r="N15" s="136">
        <v>60</v>
      </c>
      <c r="O15" s="136">
        <v>4</v>
      </c>
      <c r="P15" s="136">
        <v>0.56399999999999995</v>
      </c>
      <c r="Q15" s="136">
        <v>70</v>
      </c>
      <c r="R15" s="136">
        <v>1.4999999999999999E-2</v>
      </c>
      <c r="S15" s="136"/>
      <c r="T15" s="136"/>
    </row>
    <row r="16" spans="1:20" x14ac:dyDescent="0.25">
      <c r="A16" s="10">
        <v>373</v>
      </c>
      <c r="B16" s="11" t="s">
        <v>51</v>
      </c>
      <c r="C16" s="10">
        <v>200</v>
      </c>
      <c r="D16" s="27">
        <v>0.1</v>
      </c>
      <c r="E16" s="27"/>
      <c r="F16" s="27">
        <v>23</v>
      </c>
      <c r="G16" s="10">
        <v>96</v>
      </c>
      <c r="H16" s="136">
        <v>0.1</v>
      </c>
      <c r="I16" s="136">
        <v>0.1</v>
      </c>
      <c r="J16" s="136">
        <v>9.1999999999999993</v>
      </c>
      <c r="K16" s="136">
        <v>77</v>
      </c>
      <c r="L16" s="136">
        <v>1</v>
      </c>
      <c r="M16" s="136">
        <v>90</v>
      </c>
      <c r="N16" s="136">
        <v>100</v>
      </c>
      <c r="O16" s="136">
        <v>27</v>
      </c>
      <c r="P16" s="136">
        <v>0.8</v>
      </c>
      <c r="Q16" s="136">
        <v>55.8</v>
      </c>
      <c r="R16" s="136"/>
      <c r="S16" s="136">
        <v>7.0000000000000001E-3</v>
      </c>
      <c r="T16" s="136"/>
    </row>
    <row r="17" spans="1:22" x14ac:dyDescent="0.25">
      <c r="A17" s="10"/>
      <c r="B17" s="1" t="s">
        <v>83</v>
      </c>
      <c r="C17" s="136">
        <v>40</v>
      </c>
      <c r="D17" s="136">
        <v>3.1</v>
      </c>
      <c r="E17" s="136">
        <v>0.4</v>
      </c>
      <c r="F17" s="136">
        <v>19</v>
      </c>
      <c r="G17" s="136">
        <v>94</v>
      </c>
      <c r="H17" s="27">
        <v>0.06</v>
      </c>
      <c r="I17" s="27">
        <v>0.04</v>
      </c>
      <c r="J17" s="27"/>
      <c r="K17" s="10"/>
      <c r="L17" s="27"/>
      <c r="M17" s="27">
        <v>7</v>
      </c>
      <c r="N17" s="27">
        <v>21</v>
      </c>
      <c r="O17" s="27">
        <v>4.2</v>
      </c>
      <c r="P17" s="27">
        <v>0.4</v>
      </c>
      <c r="Q17" s="27">
        <v>31</v>
      </c>
      <c r="R17" s="138"/>
      <c r="S17" s="136"/>
      <c r="T17" s="136"/>
    </row>
    <row r="18" spans="1:22" x14ac:dyDescent="0.25">
      <c r="A18" s="10"/>
      <c r="B18" s="1" t="s">
        <v>47</v>
      </c>
      <c r="C18" s="1"/>
      <c r="D18" s="6"/>
      <c r="E18" s="6"/>
      <c r="F18" s="6"/>
      <c r="G18" s="10">
        <f>SUM(G12:G17)</f>
        <v>824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36"/>
      <c r="B19" s="7" t="s">
        <v>11</v>
      </c>
      <c r="C19" s="8"/>
      <c r="D19" s="8"/>
      <c r="E19" s="8"/>
      <c r="F19" s="8"/>
      <c r="G19" s="2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36">
        <v>516</v>
      </c>
      <c r="B20" s="1" t="s">
        <v>131</v>
      </c>
      <c r="C20" s="136">
        <v>200</v>
      </c>
      <c r="D20" s="136">
        <v>3.4</v>
      </c>
      <c r="E20" s="136">
        <v>6</v>
      </c>
      <c r="F20" s="136">
        <v>20</v>
      </c>
      <c r="G20" s="136">
        <v>120</v>
      </c>
      <c r="H20" s="136">
        <v>0.06</v>
      </c>
      <c r="I20" s="136">
        <v>0.05</v>
      </c>
      <c r="J20" s="136">
        <v>8</v>
      </c>
      <c r="K20" s="136">
        <v>40</v>
      </c>
      <c r="L20" s="136">
        <v>0.1</v>
      </c>
      <c r="M20" s="136">
        <v>100</v>
      </c>
      <c r="N20" s="136">
        <v>100</v>
      </c>
      <c r="O20" s="136">
        <v>8</v>
      </c>
      <c r="P20" s="136">
        <v>0.1</v>
      </c>
      <c r="Q20" s="136">
        <v>45</v>
      </c>
      <c r="R20" s="136"/>
      <c r="S20" s="136"/>
      <c r="T20" s="136">
        <v>0.25</v>
      </c>
    </row>
    <row r="21" spans="1:22" x14ac:dyDescent="0.25">
      <c r="A21" s="136">
        <v>568</v>
      </c>
      <c r="B21" s="23" t="s">
        <v>85</v>
      </c>
      <c r="C21" s="136" t="s">
        <v>108</v>
      </c>
      <c r="D21" s="136">
        <v>4.8</v>
      </c>
      <c r="E21" s="136">
        <v>5</v>
      </c>
      <c r="F21" s="136">
        <v>25</v>
      </c>
      <c r="G21" s="136">
        <v>238</v>
      </c>
      <c r="H21" s="136">
        <v>0.1</v>
      </c>
      <c r="I21" s="136">
        <v>0.14000000000000001</v>
      </c>
      <c r="J21" s="136">
        <v>1.6</v>
      </c>
      <c r="K21" s="136">
        <v>80</v>
      </c>
      <c r="L21" s="136">
        <v>2.4</v>
      </c>
      <c r="M21" s="136">
        <v>66</v>
      </c>
      <c r="N21" s="136">
        <v>86</v>
      </c>
      <c r="O21" s="136">
        <v>19</v>
      </c>
      <c r="P21" s="136">
        <v>1.4</v>
      </c>
      <c r="Q21" s="136">
        <v>80</v>
      </c>
      <c r="R21" s="136">
        <v>1.4999999999999999E-2</v>
      </c>
      <c r="S21" s="136">
        <v>4.0000000000000001E-3</v>
      </c>
      <c r="T21" s="138">
        <v>0.3</v>
      </c>
    </row>
    <row r="22" spans="1:22" x14ac:dyDescent="0.25">
      <c r="A22" s="136"/>
      <c r="B22" s="1" t="s">
        <v>2</v>
      </c>
      <c r="C22" s="136"/>
      <c r="D22" s="134"/>
      <c r="E22" s="6"/>
      <c r="F22" s="6"/>
      <c r="G22" s="102">
        <f>SUM(G20:G21)</f>
        <v>358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2" x14ac:dyDescent="0.25">
      <c r="A23" s="15"/>
      <c r="B23" s="1" t="s">
        <v>0</v>
      </c>
      <c r="C23" s="136"/>
      <c r="D23" s="30">
        <f>SUM(D10:D22)</f>
        <v>36.9</v>
      </c>
      <c r="E23" s="30">
        <f>SUM(E10:E22)</f>
        <v>43.5</v>
      </c>
      <c r="F23" s="30">
        <f>SUM(F10:F22)</f>
        <v>158.5</v>
      </c>
      <c r="G23" s="22">
        <f>G22+G18+G10</f>
        <v>1784</v>
      </c>
      <c r="H23" s="44">
        <f t="shared" ref="H23:T23" si="0">SUM(H5:H22)</f>
        <v>0.9</v>
      </c>
      <c r="I23" s="44">
        <f t="shared" si="0"/>
        <v>1.0640000000000001</v>
      </c>
      <c r="J23" s="44">
        <f t="shared" si="0"/>
        <v>45.4</v>
      </c>
      <c r="K23" s="44">
        <f t="shared" si="0"/>
        <v>529</v>
      </c>
      <c r="L23" s="44">
        <f t="shared" si="0"/>
        <v>7.52</v>
      </c>
      <c r="M23" s="44">
        <f t="shared" si="0"/>
        <v>825</v>
      </c>
      <c r="N23" s="44">
        <f t="shared" si="0"/>
        <v>827</v>
      </c>
      <c r="O23" s="44">
        <f t="shared" si="0"/>
        <v>188.39999999999998</v>
      </c>
      <c r="P23" s="44">
        <f t="shared" si="0"/>
        <v>9.0039999999999996</v>
      </c>
      <c r="Q23" s="44">
        <f t="shared" si="0"/>
        <v>825.8</v>
      </c>
      <c r="R23" s="54">
        <f t="shared" si="0"/>
        <v>7.5000000000000011E-2</v>
      </c>
      <c r="S23" s="54">
        <f t="shared" si="0"/>
        <v>2.3E-2</v>
      </c>
      <c r="T23" s="44">
        <f t="shared" si="0"/>
        <v>2.25</v>
      </c>
    </row>
    <row r="24" spans="1:22" ht="16.5" customHeight="1" x14ac:dyDescent="0.25">
      <c r="A24" s="15"/>
      <c r="B24" s="32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</row>
    <row r="25" spans="1:22" x14ac:dyDescent="0.25">
      <c r="A25" s="15"/>
      <c r="B25" s="4" t="s">
        <v>116</v>
      </c>
      <c r="C25" s="135">
        <f>D23</f>
        <v>36.9</v>
      </c>
      <c r="G25" s="15"/>
      <c r="U25" s="15"/>
      <c r="V25" s="15"/>
    </row>
    <row r="26" spans="1:22" x14ac:dyDescent="0.25">
      <c r="A26" s="15"/>
      <c r="B26" s="4" t="s">
        <v>117</v>
      </c>
      <c r="C26" s="125">
        <f>E23</f>
        <v>43.5</v>
      </c>
    </row>
    <row r="27" spans="1:22" x14ac:dyDescent="0.25">
      <c r="A27" s="15"/>
      <c r="B27" s="4" t="s">
        <v>118</v>
      </c>
      <c r="C27" s="123">
        <f>F23</f>
        <v>158.5</v>
      </c>
    </row>
    <row r="28" spans="1:22" x14ac:dyDescent="0.25">
      <c r="A28" s="15"/>
      <c r="B28" s="4" t="s">
        <v>112</v>
      </c>
      <c r="C28" s="124">
        <f>G23</f>
        <v>1784</v>
      </c>
    </row>
    <row r="29" spans="1:22" x14ac:dyDescent="0.25">
      <c r="A29" s="15"/>
      <c r="B29" s="4" t="s">
        <v>34</v>
      </c>
      <c r="C29" s="33">
        <f>H23</f>
        <v>0.9</v>
      </c>
    </row>
    <row r="30" spans="1:22" x14ac:dyDescent="0.25">
      <c r="A30" s="15"/>
      <c r="B30" s="4" t="s">
        <v>35</v>
      </c>
      <c r="C30" s="39">
        <f>I23</f>
        <v>1.0640000000000001</v>
      </c>
    </row>
    <row r="31" spans="1:22" x14ac:dyDescent="0.25">
      <c r="B31" s="4" t="s">
        <v>36</v>
      </c>
      <c r="C31" s="33">
        <f>J23</f>
        <v>45.4</v>
      </c>
    </row>
    <row r="32" spans="1:22" x14ac:dyDescent="0.25">
      <c r="B32" s="4" t="s">
        <v>37</v>
      </c>
      <c r="C32" s="38">
        <f>K23</f>
        <v>529</v>
      </c>
      <c r="D32" s="15"/>
      <c r="E32" s="15"/>
      <c r="F32" s="15"/>
      <c r="G32" s="15"/>
    </row>
    <row r="33" spans="2:7" x14ac:dyDescent="0.25">
      <c r="B33" s="4" t="s">
        <v>38</v>
      </c>
      <c r="C33" s="38">
        <f>L23</f>
        <v>7.52</v>
      </c>
      <c r="D33" s="15"/>
      <c r="E33" s="15"/>
      <c r="F33" s="15"/>
      <c r="G33" s="15"/>
    </row>
    <row r="34" spans="2:7" x14ac:dyDescent="0.25">
      <c r="B34" s="4" t="s">
        <v>39</v>
      </c>
      <c r="C34" s="38">
        <f>M23</f>
        <v>825</v>
      </c>
      <c r="D34" s="160"/>
      <c r="E34" s="160"/>
      <c r="F34" s="45"/>
      <c r="G34" s="15"/>
    </row>
    <row r="35" spans="2:7" x14ac:dyDescent="0.25">
      <c r="B35" s="4" t="s">
        <v>40</v>
      </c>
      <c r="C35" s="33">
        <f>N23</f>
        <v>827</v>
      </c>
      <c r="D35" s="160"/>
      <c r="E35" s="160"/>
      <c r="F35" s="45"/>
      <c r="G35" s="15"/>
    </row>
    <row r="36" spans="2:7" x14ac:dyDescent="0.25">
      <c r="B36" s="4" t="s">
        <v>41</v>
      </c>
      <c r="C36" s="33">
        <f>O23</f>
        <v>188.39999999999998</v>
      </c>
      <c r="D36" s="160"/>
      <c r="E36" s="160"/>
      <c r="F36" s="45"/>
      <c r="G36" s="15"/>
    </row>
    <row r="37" spans="2:7" x14ac:dyDescent="0.25">
      <c r="B37" s="4" t="s">
        <v>42</v>
      </c>
      <c r="C37" s="38">
        <f>P23</f>
        <v>9.0039999999999996</v>
      </c>
      <c r="D37" s="160"/>
      <c r="E37" s="160"/>
      <c r="F37" s="45"/>
      <c r="G37" s="15"/>
    </row>
    <row r="38" spans="2:7" x14ac:dyDescent="0.25">
      <c r="B38" s="4" t="s">
        <v>43</v>
      </c>
      <c r="C38" s="33">
        <f>Q23</f>
        <v>825.8</v>
      </c>
      <c r="D38" s="160"/>
      <c r="E38" s="160"/>
      <c r="F38" s="45"/>
      <c r="G38" s="15"/>
    </row>
    <row r="39" spans="2:7" x14ac:dyDescent="0.25">
      <c r="B39" s="4" t="s">
        <v>44</v>
      </c>
      <c r="C39" s="33">
        <f>R23</f>
        <v>7.5000000000000011E-2</v>
      </c>
      <c r="D39" s="160"/>
      <c r="E39" s="160"/>
      <c r="F39" s="45"/>
      <c r="G39" s="15"/>
    </row>
    <row r="40" spans="2:7" x14ac:dyDescent="0.25">
      <c r="B40" s="4" t="s">
        <v>45</v>
      </c>
      <c r="C40" s="55">
        <f>S23</f>
        <v>2.3E-2</v>
      </c>
      <c r="D40" s="160"/>
      <c r="E40" s="160"/>
      <c r="F40" s="45"/>
      <c r="G40" s="15"/>
    </row>
    <row r="41" spans="2:7" x14ac:dyDescent="0.25">
      <c r="B41" s="4" t="s">
        <v>46</v>
      </c>
      <c r="C41" s="33">
        <f>T23</f>
        <v>2.25</v>
      </c>
      <c r="D41" s="160"/>
      <c r="E41" s="160"/>
      <c r="F41" s="45"/>
      <c r="G41" s="15"/>
    </row>
    <row r="42" spans="2:7" x14ac:dyDescent="0.25">
      <c r="D42" s="160"/>
      <c r="E42" s="160"/>
      <c r="F42" s="45"/>
      <c r="G42" s="15"/>
    </row>
    <row r="43" spans="2:7" x14ac:dyDescent="0.25">
      <c r="B43" s="15" t="s">
        <v>29</v>
      </c>
    </row>
  </sheetData>
  <mergeCells count="9">
    <mergeCell ref="D39:E39"/>
    <mergeCell ref="D40:E40"/>
    <mergeCell ref="D41:E41"/>
    <mergeCell ref="D42:E42"/>
    <mergeCell ref="D34:E34"/>
    <mergeCell ref="D35:E35"/>
    <mergeCell ref="D36:E36"/>
    <mergeCell ref="D37:E37"/>
    <mergeCell ref="D38:E38"/>
  </mergeCells>
  <pageMargins left="0.7" right="0.7" top="0.75" bottom="0.75" header="0.3" footer="0.3"/>
  <pageSetup paperSize="9" scale="57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3"/>
  <sheetViews>
    <sheetView zoomScale="80" zoomScaleNormal="80" workbookViewId="0">
      <selection activeCell="B19" sqref="B19:G21"/>
    </sheetView>
  </sheetViews>
  <sheetFormatPr defaultColWidth="9.109375" defaultRowHeight="13.8" x14ac:dyDescent="0.25"/>
  <cols>
    <col min="1" max="1" width="6.109375" style="5" customWidth="1"/>
    <col min="2" max="2" width="35.33203125" style="5" customWidth="1"/>
    <col min="3" max="3" width="12.6640625" style="21" customWidth="1"/>
    <col min="4" max="4" width="7.6640625" style="5" customWidth="1"/>
    <col min="5" max="5" width="8.44140625" style="5" customWidth="1"/>
    <col min="6" max="6" width="11.109375" style="5" customWidth="1"/>
    <col min="7" max="7" width="9.109375" style="5" customWidth="1"/>
    <col min="8" max="16384" width="9.109375" style="5"/>
  </cols>
  <sheetData>
    <row r="2" spans="1:20" ht="27.6" x14ac:dyDescent="0.25">
      <c r="A2" s="70" t="s">
        <v>17</v>
      </c>
      <c r="B2" s="1" t="s">
        <v>1</v>
      </c>
      <c r="C2" s="138" t="s">
        <v>105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237</v>
      </c>
      <c r="B5" s="23" t="s">
        <v>125</v>
      </c>
      <c r="C5" s="120">
        <v>150</v>
      </c>
      <c r="D5" s="83">
        <v>13.5</v>
      </c>
      <c r="E5" s="83">
        <v>14</v>
      </c>
      <c r="F5" s="83">
        <v>25</v>
      </c>
      <c r="G5" s="83">
        <v>320</v>
      </c>
      <c r="H5" s="80">
        <v>0.16</v>
      </c>
      <c r="I5" s="33">
        <v>0.36</v>
      </c>
      <c r="J5" s="33">
        <v>1</v>
      </c>
      <c r="K5" s="33">
        <v>120</v>
      </c>
      <c r="L5" s="33">
        <v>0.4</v>
      </c>
      <c r="M5" s="33">
        <v>188</v>
      </c>
      <c r="N5" s="33">
        <v>155</v>
      </c>
      <c r="O5" s="33">
        <v>30</v>
      </c>
      <c r="P5" s="33">
        <v>2.9</v>
      </c>
      <c r="Q5" s="101">
        <v>100</v>
      </c>
      <c r="R5" s="6">
        <v>2.5000000000000001E-2</v>
      </c>
      <c r="S5" s="33">
        <v>3.5000000000000001E-3</v>
      </c>
      <c r="T5" s="33">
        <v>0.55000000000000004</v>
      </c>
    </row>
    <row r="6" spans="1:20" x14ac:dyDescent="0.25">
      <c r="A6" s="138">
        <v>494</v>
      </c>
      <c r="B6" s="1" t="s">
        <v>27</v>
      </c>
      <c r="C6" s="134">
        <v>220</v>
      </c>
      <c r="D6" s="136">
        <v>0.4</v>
      </c>
      <c r="E6" s="136">
        <v>0.1</v>
      </c>
      <c r="F6" s="35">
        <v>19</v>
      </c>
      <c r="G6" s="138">
        <v>92</v>
      </c>
      <c r="H6" s="138">
        <v>7.0000000000000007E-2</v>
      </c>
      <c r="I6" s="138">
        <v>0.02</v>
      </c>
      <c r="J6" s="138">
        <v>15</v>
      </c>
      <c r="K6" s="138">
        <v>5</v>
      </c>
      <c r="L6" s="138">
        <v>2.1</v>
      </c>
      <c r="M6" s="138">
        <v>12</v>
      </c>
      <c r="N6" s="138">
        <v>8</v>
      </c>
      <c r="O6" s="138">
        <v>2</v>
      </c>
      <c r="P6" s="138"/>
      <c r="Q6" s="138">
        <v>40</v>
      </c>
      <c r="R6" s="138"/>
      <c r="S6" s="138"/>
      <c r="T6" s="6"/>
    </row>
    <row r="7" spans="1:20" x14ac:dyDescent="0.25">
      <c r="A7" s="138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76"/>
      <c r="T7" s="76">
        <v>0.1</v>
      </c>
    </row>
    <row r="8" spans="1:20" x14ac:dyDescent="0.25">
      <c r="A8" s="138">
        <v>16</v>
      </c>
      <c r="B8" s="1" t="s">
        <v>99</v>
      </c>
      <c r="C8" s="136">
        <v>100</v>
      </c>
      <c r="D8" s="136">
        <v>0.6</v>
      </c>
      <c r="E8" s="133">
        <v>0.6</v>
      </c>
      <c r="F8" s="136">
        <v>15</v>
      </c>
      <c r="G8" s="136">
        <v>85</v>
      </c>
      <c r="H8" s="136">
        <v>0.05</v>
      </c>
      <c r="I8" s="136">
        <v>0.04</v>
      </c>
      <c r="J8" s="136">
        <v>2</v>
      </c>
      <c r="K8" s="136">
        <v>10</v>
      </c>
      <c r="L8" s="136">
        <v>0.2</v>
      </c>
      <c r="M8" s="136">
        <v>32</v>
      </c>
      <c r="N8" s="136">
        <v>22</v>
      </c>
      <c r="O8" s="136">
        <v>18</v>
      </c>
      <c r="P8" s="136">
        <v>0.4</v>
      </c>
      <c r="Q8" s="136">
        <v>100</v>
      </c>
      <c r="R8" s="136"/>
      <c r="S8" s="138"/>
      <c r="T8" s="138"/>
    </row>
    <row r="9" spans="1:20" x14ac:dyDescent="0.25">
      <c r="A9" s="136"/>
      <c r="B9" s="1" t="s">
        <v>47</v>
      </c>
      <c r="C9" s="6"/>
      <c r="D9" s="6"/>
      <c r="E9" s="6"/>
      <c r="F9" s="6"/>
      <c r="G9" s="10">
        <f>SUM(G5:G8)</f>
        <v>591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36"/>
      <c r="B10" s="7" t="s">
        <v>5</v>
      </c>
      <c r="C10" s="8"/>
      <c r="D10" s="86"/>
      <c r="E10" s="8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6">
        <v>30</v>
      </c>
      <c r="B11" s="1" t="s">
        <v>82</v>
      </c>
      <c r="C11" s="10">
        <v>100</v>
      </c>
      <c r="D11" s="29">
        <v>8</v>
      </c>
      <c r="E11" s="29">
        <v>6</v>
      </c>
      <c r="F11" s="10">
        <v>13</v>
      </c>
      <c r="G11" s="10">
        <v>88</v>
      </c>
      <c r="H11" s="6">
        <v>0.09</v>
      </c>
      <c r="I11" s="6">
        <v>0.05</v>
      </c>
      <c r="J11" s="6">
        <v>2.5</v>
      </c>
      <c r="K11" s="6">
        <v>65</v>
      </c>
      <c r="L11" s="6">
        <v>0.4</v>
      </c>
      <c r="M11" s="6">
        <v>105</v>
      </c>
      <c r="N11" s="6">
        <v>65</v>
      </c>
      <c r="O11" s="6">
        <v>10</v>
      </c>
      <c r="P11" s="6">
        <v>1.4</v>
      </c>
      <c r="Q11" s="6">
        <v>60</v>
      </c>
      <c r="R11" s="6"/>
      <c r="S11" s="6"/>
      <c r="T11" s="6"/>
    </row>
    <row r="12" spans="1:20" x14ac:dyDescent="0.25">
      <c r="A12" s="136">
        <v>76</v>
      </c>
      <c r="B12" s="24" t="s">
        <v>97</v>
      </c>
      <c r="C12" s="10">
        <v>200</v>
      </c>
      <c r="D12" s="47">
        <v>6</v>
      </c>
      <c r="E12" s="47">
        <v>10</v>
      </c>
      <c r="F12" s="47">
        <v>29</v>
      </c>
      <c r="G12" s="47">
        <v>190</v>
      </c>
      <c r="H12" s="6">
        <v>0.01</v>
      </c>
      <c r="I12" s="6">
        <v>0.15</v>
      </c>
      <c r="J12" s="6">
        <v>7</v>
      </c>
      <c r="K12" s="6">
        <v>48</v>
      </c>
      <c r="L12" s="6">
        <v>2</v>
      </c>
      <c r="M12" s="6">
        <v>141</v>
      </c>
      <c r="N12" s="6">
        <v>172</v>
      </c>
      <c r="O12" s="6">
        <v>29</v>
      </c>
      <c r="P12" s="6">
        <v>0.52</v>
      </c>
      <c r="Q12" s="6">
        <v>44</v>
      </c>
      <c r="R12" s="6">
        <v>3.5000000000000003E-2</v>
      </c>
      <c r="S12" s="6">
        <v>1.2999999999999999E-2</v>
      </c>
      <c r="T12" s="6">
        <v>0.35</v>
      </c>
    </row>
    <row r="13" spans="1:20" x14ac:dyDescent="0.25">
      <c r="A13" s="10">
        <v>356</v>
      </c>
      <c r="B13" s="1" t="s">
        <v>98</v>
      </c>
      <c r="C13" s="120" t="s">
        <v>76</v>
      </c>
      <c r="D13" s="10">
        <v>9</v>
      </c>
      <c r="E13" s="10">
        <v>10</v>
      </c>
      <c r="F13" s="10">
        <v>10</v>
      </c>
      <c r="G13" s="10">
        <v>140</v>
      </c>
      <c r="H13" s="6">
        <v>0.09</v>
      </c>
      <c r="I13" s="6">
        <v>0.1</v>
      </c>
      <c r="J13" s="6">
        <v>3</v>
      </c>
      <c r="K13" s="6">
        <v>83</v>
      </c>
      <c r="L13" s="6"/>
      <c r="M13" s="6">
        <v>120</v>
      </c>
      <c r="N13" s="6">
        <v>100</v>
      </c>
      <c r="O13" s="6">
        <v>28</v>
      </c>
      <c r="P13" s="6">
        <v>0.1</v>
      </c>
      <c r="Q13" s="6">
        <v>80</v>
      </c>
      <c r="R13" s="6"/>
      <c r="S13" s="6"/>
      <c r="T13" s="6">
        <v>0.3</v>
      </c>
    </row>
    <row r="14" spans="1:20" ht="17.25" customHeight="1" x14ac:dyDescent="0.25">
      <c r="A14" s="10">
        <v>291</v>
      </c>
      <c r="B14" s="34" t="s">
        <v>61</v>
      </c>
      <c r="C14" s="120">
        <v>150</v>
      </c>
      <c r="D14" s="6">
        <v>2.8</v>
      </c>
      <c r="E14" s="6">
        <v>8</v>
      </c>
      <c r="F14" s="6">
        <v>32</v>
      </c>
      <c r="G14" s="6">
        <v>180</v>
      </c>
      <c r="H14" s="6"/>
      <c r="I14" s="6">
        <v>0.02</v>
      </c>
      <c r="J14" s="6"/>
      <c r="K14" s="6">
        <v>60</v>
      </c>
      <c r="L14" s="6"/>
      <c r="M14" s="6">
        <v>11.96</v>
      </c>
      <c r="N14" s="6">
        <v>27</v>
      </c>
      <c r="O14" s="6">
        <v>4</v>
      </c>
      <c r="P14" s="6">
        <v>0.9</v>
      </c>
      <c r="Q14" s="6">
        <v>50</v>
      </c>
      <c r="R14" s="6"/>
      <c r="S14" s="6"/>
      <c r="T14" s="6"/>
    </row>
    <row r="15" spans="1:20" x14ac:dyDescent="0.25">
      <c r="A15" s="10">
        <v>376</v>
      </c>
      <c r="B15" s="1" t="s">
        <v>59</v>
      </c>
      <c r="C15" s="6">
        <v>200</v>
      </c>
      <c r="D15" s="6">
        <v>2</v>
      </c>
      <c r="E15" s="6">
        <v>0.2</v>
      </c>
      <c r="F15" s="6">
        <v>28</v>
      </c>
      <c r="G15" s="6">
        <v>120</v>
      </c>
      <c r="H15" s="6">
        <v>0.2</v>
      </c>
      <c r="I15" s="6">
        <v>0.1</v>
      </c>
      <c r="J15" s="6">
        <v>9</v>
      </c>
      <c r="K15" s="6">
        <v>77</v>
      </c>
      <c r="L15" s="6">
        <v>1</v>
      </c>
      <c r="M15" s="6">
        <v>122.7</v>
      </c>
      <c r="N15" s="6">
        <v>130</v>
      </c>
      <c r="O15" s="6">
        <v>23</v>
      </c>
      <c r="P15" s="6">
        <v>0.8</v>
      </c>
      <c r="Q15" s="6">
        <v>90</v>
      </c>
      <c r="R15" s="6"/>
      <c r="S15" s="6">
        <v>5.4999999999999997E-3</v>
      </c>
      <c r="T15" s="6">
        <v>0.35</v>
      </c>
    </row>
    <row r="16" spans="1:20" x14ac:dyDescent="0.25">
      <c r="A16" s="10"/>
      <c r="B16" s="1" t="s">
        <v>83</v>
      </c>
      <c r="C16" s="136">
        <v>40</v>
      </c>
      <c r="D16" s="136">
        <v>3.1</v>
      </c>
      <c r="E16" s="136">
        <v>0.4</v>
      </c>
      <c r="F16" s="136">
        <v>19</v>
      </c>
      <c r="G16" s="136">
        <v>94</v>
      </c>
      <c r="H16" s="27">
        <v>0.06</v>
      </c>
      <c r="I16" s="27">
        <v>0.04</v>
      </c>
      <c r="J16" s="27"/>
      <c r="K16" s="10"/>
      <c r="L16" s="27"/>
      <c r="M16" s="27">
        <v>7</v>
      </c>
      <c r="N16" s="27">
        <v>21</v>
      </c>
      <c r="O16" s="27">
        <v>4.2</v>
      </c>
      <c r="P16" s="27">
        <v>0.4</v>
      </c>
      <c r="Q16" s="27">
        <v>31</v>
      </c>
      <c r="R16" s="138"/>
      <c r="S16" s="136"/>
      <c r="T16" s="136">
        <v>0.1</v>
      </c>
    </row>
    <row r="17" spans="1:23" x14ac:dyDescent="0.25">
      <c r="A17" s="10"/>
      <c r="B17" s="1" t="s">
        <v>47</v>
      </c>
      <c r="C17" s="1"/>
      <c r="D17" s="6"/>
      <c r="E17" s="6"/>
      <c r="F17" s="6"/>
      <c r="G17" s="10">
        <f>SUM(G11:G16)</f>
        <v>812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3" x14ac:dyDescent="0.25">
      <c r="A18" s="136"/>
      <c r="B18" s="7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3" x14ac:dyDescent="0.25">
      <c r="A19" s="136">
        <v>518</v>
      </c>
      <c r="B19" s="1" t="s">
        <v>28</v>
      </c>
      <c r="C19" s="136">
        <v>200</v>
      </c>
      <c r="D19" s="134">
        <v>1</v>
      </c>
      <c r="E19" s="136"/>
      <c r="F19" s="136">
        <v>20.170000000000002</v>
      </c>
      <c r="G19" s="136">
        <v>85</v>
      </c>
      <c r="H19" s="136">
        <v>0.02</v>
      </c>
      <c r="I19" s="136">
        <v>0.02</v>
      </c>
      <c r="J19" s="136">
        <v>4</v>
      </c>
      <c r="K19" s="136"/>
      <c r="L19" s="136"/>
      <c r="M19" s="136">
        <v>14</v>
      </c>
      <c r="N19" s="136">
        <v>14</v>
      </c>
      <c r="O19" s="136">
        <v>8</v>
      </c>
      <c r="P19" s="136">
        <v>0.2</v>
      </c>
      <c r="Q19" s="136">
        <v>40</v>
      </c>
      <c r="R19" s="136"/>
      <c r="S19" s="136"/>
      <c r="T19" s="136">
        <v>0.15</v>
      </c>
    </row>
    <row r="20" spans="1:23" x14ac:dyDescent="0.25">
      <c r="A20" s="136"/>
      <c r="B20" s="23" t="s">
        <v>128</v>
      </c>
      <c r="C20" s="120">
        <v>50</v>
      </c>
      <c r="D20" s="6">
        <v>2.5</v>
      </c>
      <c r="E20" s="6">
        <v>5</v>
      </c>
      <c r="F20" s="6">
        <v>20</v>
      </c>
      <c r="G20" s="6">
        <v>185</v>
      </c>
      <c r="H20" s="6">
        <v>0.04</v>
      </c>
      <c r="I20" s="6">
        <v>7.0000000000000007E-2</v>
      </c>
      <c r="J20" s="6">
        <v>0.8</v>
      </c>
      <c r="K20" s="6">
        <v>50</v>
      </c>
      <c r="L20" s="6">
        <v>1.2</v>
      </c>
      <c r="M20" s="6">
        <v>33</v>
      </c>
      <c r="N20" s="6">
        <v>70</v>
      </c>
      <c r="O20" s="6">
        <v>9.5</v>
      </c>
      <c r="P20" s="6">
        <v>0.6</v>
      </c>
      <c r="Q20" s="6">
        <v>60</v>
      </c>
      <c r="R20" s="6">
        <v>1.4999999999999999E-2</v>
      </c>
      <c r="S20" s="6">
        <v>1E-3</v>
      </c>
      <c r="T20" s="6">
        <v>0.35</v>
      </c>
    </row>
    <row r="21" spans="1:23" x14ac:dyDescent="0.25">
      <c r="A21" s="136">
        <v>112</v>
      </c>
      <c r="B21" s="1" t="s">
        <v>87</v>
      </c>
      <c r="C21" s="136">
        <v>200</v>
      </c>
      <c r="D21" s="136">
        <v>0.8</v>
      </c>
      <c r="E21" s="133">
        <v>0.8</v>
      </c>
      <c r="F21" s="136">
        <v>19.600000000000001</v>
      </c>
      <c r="G21" s="136">
        <v>94</v>
      </c>
      <c r="H21" s="136">
        <v>0.05</v>
      </c>
      <c r="I21" s="136">
        <v>0.04</v>
      </c>
      <c r="J21" s="136">
        <v>2</v>
      </c>
      <c r="K21" s="136">
        <v>10</v>
      </c>
      <c r="L21" s="136">
        <v>0.2</v>
      </c>
      <c r="M21" s="136">
        <v>32</v>
      </c>
      <c r="N21" s="136">
        <v>22</v>
      </c>
      <c r="O21" s="136">
        <v>18</v>
      </c>
      <c r="P21" s="136">
        <v>0.4</v>
      </c>
      <c r="Q21" s="136">
        <v>100</v>
      </c>
      <c r="R21" s="136"/>
      <c r="S21" s="138"/>
      <c r="T21" s="138"/>
    </row>
    <row r="22" spans="1:23" x14ac:dyDescent="0.25">
      <c r="A22" s="136"/>
      <c r="B22" s="23" t="s">
        <v>47</v>
      </c>
      <c r="C22" s="120"/>
      <c r="D22" s="6"/>
      <c r="E22" s="6"/>
      <c r="F22" s="6"/>
      <c r="G22" s="6">
        <f>SUM(G19:G21)</f>
        <v>364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3" x14ac:dyDescent="0.25">
      <c r="A23" s="15"/>
      <c r="B23" s="1" t="s">
        <v>0</v>
      </c>
      <c r="C23" s="6"/>
      <c r="D23" s="30">
        <f>SUM(D5:D22)</f>
        <v>52.8</v>
      </c>
      <c r="E23" s="30">
        <f t="shared" ref="E23:F23" si="0">SUM(E5:E22)</f>
        <v>55.5</v>
      </c>
      <c r="F23" s="30">
        <f t="shared" si="0"/>
        <v>268.77000000000004</v>
      </c>
      <c r="G23" s="22">
        <f>G22+G17+G9</f>
        <v>1767</v>
      </c>
      <c r="H23" s="44">
        <f>SUM(H5:H22)</f>
        <v>0.90000000000000013</v>
      </c>
      <c r="I23" s="44">
        <f t="shared" ref="I23:T23" si="1">SUM(I5:I22)</f>
        <v>1.05</v>
      </c>
      <c r="J23" s="44">
        <f t="shared" si="1"/>
        <v>46.3</v>
      </c>
      <c r="K23" s="44">
        <f t="shared" si="1"/>
        <v>528</v>
      </c>
      <c r="L23" s="44">
        <f t="shared" si="1"/>
        <v>7.5</v>
      </c>
      <c r="M23" s="44">
        <f t="shared" si="1"/>
        <v>825.66000000000008</v>
      </c>
      <c r="N23" s="44">
        <f t="shared" si="1"/>
        <v>827</v>
      </c>
      <c r="O23" s="44">
        <f t="shared" si="1"/>
        <v>187.89999999999998</v>
      </c>
      <c r="P23" s="44">
        <f t="shared" si="1"/>
        <v>9.02</v>
      </c>
      <c r="Q23" s="44">
        <f t="shared" si="1"/>
        <v>826</v>
      </c>
      <c r="R23" s="54">
        <f t="shared" si="1"/>
        <v>7.5000000000000011E-2</v>
      </c>
      <c r="S23" s="54">
        <f t="shared" si="1"/>
        <v>2.3E-2</v>
      </c>
      <c r="T23" s="44">
        <f t="shared" si="1"/>
        <v>2.25</v>
      </c>
    </row>
    <row r="24" spans="1:23" ht="16.5" customHeight="1" x14ac:dyDescent="0.25">
      <c r="A24" s="15"/>
      <c r="B24" s="40"/>
      <c r="C24" s="138" t="s">
        <v>105</v>
      </c>
      <c r="F24" s="15"/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15"/>
      <c r="W24" s="15"/>
    </row>
    <row r="25" spans="1:23" x14ac:dyDescent="0.25">
      <c r="A25" s="15"/>
      <c r="B25" s="4" t="s">
        <v>116</v>
      </c>
      <c r="C25" s="82">
        <f>D23</f>
        <v>52.8</v>
      </c>
      <c r="F25" s="15"/>
      <c r="G25" s="15"/>
      <c r="U25" s="15"/>
      <c r="V25" s="15"/>
      <c r="W25" s="15"/>
    </row>
    <row r="26" spans="1:23" x14ac:dyDescent="0.25">
      <c r="A26" s="15"/>
      <c r="B26" s="4" t="s">
        <v>117</v>
      </c>
      <c r="C26" s="81">
        <f>E23</f>
        <v>55.5</v>
      </c>
      <c r="F26" s="15"/>
      <c r="G26" s="15"/>
    </row>
    <row r="27" spans="1:23" x14ac:dyDescent="0.25">
      <c r="A27" s="15"/>
      <c r="B27" s="4" t="s">
        <v>118</v>
      </c>
      <c r="C27" s="82">
        <f>F23</f>
        <v>268.77000000000004</v>
      </c>
      <c r="F27" s="15"/>
      <c r="G27" s="128"/>
      <c r="H27" s="15"/>
      <c r="I27" s="17"/>
      <c r="J27" s="17"/>
      <c r="K27" s="17"/>
      <c r="L27" s="17"/>
      <c r="M27" s="17"/>
      <c r="N27" s="15"/>
    </row>
    <row r="28" spans="1:23" x14ac:dyDescent="0.25">
      <c r="A28" s="15"/>
      <c r="B28" s="4" t="s">
        <v>112</v>
      </c>
      <c r="C28" s="79">
        <f>G23</f>
        <v>1767</v>
      </c>
      <c r="F28" s="15"/>
      <c r="G28" s="15"/>
      <c r="H28" s="15"/>
      <c r="I28" s="15"/>
      <c r="J28" s="15"/>
      <c r="K28" s="15"/>
      <c r="L28" s="15"/>
      <c r="M28" s="15"/>
      <c r="N28" s="15"/>
    </row>
    <row r="29" spans="1:23" x14ac:dyDescent="0.25">
      <c r="A29" s="15"/>
      <c r="B29" s="4" t="s">
        <v>34</v>
      </c>
      <c r="C29" s="39">
        <f>H23</f>
        <v>0.90000000000000013</v>
      </c>
    </row>
    <row r="30" spans="1:23" x14ac:dyDescent="0.25">
      <c r="A30" s="15"/>
      <c r="B30" s="4" t="s">
        <v>35</v>
      </c>
      <c r="C30" s="39">
        <f>I23</f>
        <v>1.05</v>
      </c>
    </row>
    <row r="31" spans="1:23" x14ac:dyDescent="0.25">
      <c r="B31" s="4" t="s">
        <v>36</v>
      </c>
      <c r="C31" s="38">
        <f>J23</f>
        <v>46.3</v>
      </c>
    </row>
    <row r="32" spans="1:23" x14ac:dyDescent="0.25">
      <c r="B32" s="4" t="s">
        <v>37</v>
      </c>
      <c r="C32" s="38">
        <f>K23</f>
        <v>528</v>
      </c>
    </row>
    <row r="33" spans="2:3" x14ac:dyDescent="0.25">
      <c r="B33" s="4" t="s">
        <v>38</v>
      </c>
      <c r="C33" s="38">
        <f>L23</f>
        <v>7.5</v>
      </c>
    </row>
    <row r="34" spans="2:3" x14ac:dyDescent="0.25">
      <c r="B34" s="4" t="s">
        <v>39</v>
      </c>
      <c r="C34" s="38">
        <f>M23</f>
        <v>825.66000000000008</v>
      </c>
    </row>
    <row r="35" spans="2:3" x14ac:dyDescent="0.25">
      <c r="B35" s="4" t="s">
        <v>40</v>
      </c>
      <c r="C35" s="39">
        <f>N23</f>
        <v>827</v>
      </c>
    </row>
    <row r="36" spans="2:3" x14ac:dyDescent="0.25">
      <c r="B36" s="4" t="s">
        <v>41</v>
      </c>
      <c r="C36" s="38">
        <f>O23</f>
        <v>187.89999999999998</v>
      </c>
    </row>
    <row r="37" spans="2:3" x14ac:dyDescent="0.25">
      <c r="B37" s="4" t="s">
        <v>42</v>
      </c>
      <c r="C37" s="38">
        <f>P23</f>
        <v>9.02</v>
      </c>
    </row>
    <row r="38" spans="2:3" x14ac:dyDescent="0.25">
      <c r="B38" s="4" t="s">
        <v>43</v>
      </c>
      <c r="C38" s="38">
        <f>Q23</f>
        <v>826</v>
      </c>
    </row>
    <row r="39" spans="2:3" x14ac:dyDescent="0.25">
      <c r="B39" s="4" t="s">
        <v>44</v>
      </c>
      <c r="C39" s="39">
        <f>R23</f>
        <v>7.5000000000000011E-2</v>
      </c>
    </row>
    <row r="40" spans="2:3" x14ac:dyDescent="0.25">
      <c r="B40" s="4" t="s">
        <v>45</v>
      </c>
      <c r="C40" s="39">
        <f>S23</f>
        <v>2.3E-2</v>
      </c>
    </row>
    <row r="41" spans="2:3" x14ac:dyDescent="0.25">
      <c r="B41" s="4" t="s">
        <v>46</v>
      </c>
      <c r="C41" s="39">
        <f>T23</f>
        <v>2.25</v>
      </c>
    </row>
    <row r="43" spans="2:3" x14ac:dyDescent="0.25">
      <c r="B43" s="15" t="s">
        <v>29</v>
      </c>
    </row>
  </sheetData>
  <pageMargins left="0.7" right="0.7" top="0.75" bottom="0.75" header="0.3" footer="0.3"/>
  <pageSetup paperSize="9" scale="55" orientation="landscape" horizontalDpi="4294967295" verticalDpi="4294967295" r:id="rId1"/>
  <ignoredErrors>
    <ignoredError sqref="G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topLeftCell="A4" zoomScale="80" zoomScaleNormal="80" workbookViewId="0">
      <selection activeCell="G30" sqref="G30"/>
    </sheetView>
  </sheetViews>
  <sheetFormatPr defaultColWidth="9.109375" defaultRowHeight="13.8" x14ac:dyDescent="0.25"/>
  <cols>
    <col min="1" max="1" width="6.44140625" style="5" customWidth="1"/>
    <col min="2" max="2" width="35.88671875" style="5" bestFit="1" customWidth="1"/>
    <col min="3" max="3" width="11.6640625" style="21" customWidth="1"/>
    <col min="4" max="5" width="7.6640625" style="5" customWidth="1"/>
    <col min="6" max="6" width="12.88671875" style="5" customWidth="1"/>
    <col min="7" max="7" width="10.33203125" style="5" customWidth="1"/>
    <col min="8" max="16384" width="9.109375" style="5"/>
  </cols>
  <sheetData>
    <row r="2" spans="1:20" ht="27.6" x14ac:dyDescent="0.25">
      <c r="A2" s="70" t="s">
        <v>16</v>
      </c>
      <c r="B2" s="1" t="s">
        <v>1</v>
      </c>
      <c r="C2" s="138" t="s">
        <v>105</v>
      </c>
      <c r="D2" s="109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36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283</v>
      </c>
      <c r="B5" s="1" t="s">
        <v>101</v>
      </c>
      <c r="C5" s="136">
        <v>90</v>
      </c>
      <c r="D5" s="136">
        <v>7</v>
      </c>
      <c r="E5" s="136">
        <v>12</v>
      </c>
      <c r="F5" s="136">
        <v>15</v>
      </c>
      <c r="G5" s="136">
        <v>130</v>
      </c>
      <c r="H5" s="136">
        <v>0.09</v>
      </c>
      <c r="I5" s="136">
        <v>0.23</v>
      </c>
      <c r="J5" s="136">
        <v>2.5</v>
      </c>
      <c r="K5" s="136">
        <v>40</v>
      </c>
      <c r="L5" s="136">
        <v>0.7</v>
      </c>
      <c r="M5" s="136">
        <v>100</v>
      </c>
      <c r="N5" s="136">
        <v>120</v>
      </c>
      <c r="O5" s="136">
        <v>20</v>
      </c>
      <c r="P5" s="136">
        <v>1</v>
      </c>
      <c r="Q5" s="136">
        <v>30</v>
      </c>
      <c r="R5" s="136">
        <v>1.4999999999999999E-2</v>
      </c>
      <c r="S5" s="136"/>
      <c r="T5" s="136">
        <v>0.15</v>
      </c>
    </row>
    <row r="6" spans="1:20" x14ac:dyDescent="0.25">
      <c r="A6" s="136">
        <v>426</v>
      </c>
      <c r="B6" s="23" t="s">
        <v>80</v>
      </c>
      <c r="C6" s="136">
        <v>150</v>
      </c>
      <c r="D6" s="136">
        <v>4.8</v>
      </c>
      <c r="E6" s="136">
        <v>10</v>
      </c>
      <c r="F6" s="136">
        <v>22</v>
      </c>
      <c r="G6" s="136">
        <v>192</v>
      </c>
      <c r="H6" s="136">
        <v>0.2</v>
      </c>
      <c r="I6" s="136">
        <v>4.0000000000000001E-3</v>
      </c>
      <c r="J6" s="136">
        <v>3.5</v>
      </c>
      <c r="K6" s="136">
        <v>60</v>
      </c>
      <c r="L6" s="136"/>
      <c r="M6" s="136">
        <v>90</v>
      </c>
      <c r="N6" s="136">
        <v>15</v>
      </c>
      <c r="O6" s="136">
        <v>6</v>
      </c>
      <c r="P6" s="136">
        <v>0.56399999999999995</v>
      </c>
      <c r="Q6" s="136">
        <v>40</v>
      </c>
      <c r="R6" s="136"/>
      <c r="S6" s="136"/>
      <c r="T6" s="136">
        <v>0.4</v>
      </c>
    </row>
    <row r="7" spans="1:20" x14ac:dyDescent="0.25">
      <c r="A7" s="138">
        <v>63</v>
      </c>
      <c r="B7" s="1" t="s">
        <v>93</v>
      </c>
      <c r="C7" s="136">
        <v>80</v>
      </c>
      <c r="D7" s="136">
        <v>3.2</v>
      </c>
      <c r="E7" s="136">
        <v>0.5</v>
      </c>
      <c r="F7" s="136">
        <v>14</v>
      </c>
      <c r="G7" s="136">
        <v>90</v>
      </c>
      <c r="H7" s="138">
        <v>0.04</v>
      </c>
      <c r="I7" s="138">
        <v>0.1</v>
      </c>
      <c r="J7" s="138">
        <v>5</v>
      </c>
      <c r="K7" s="138">
        <v>58</v>
      </c>
      <c r="L7" s="138">
        <v>0.5</v>
      </c>
      <c r="M7" s="138">
        <v>110</v>
      </c>
      <c r="N7" s="138">
        <v>72</v>
      </c>
      <c r="O7" s="138">
        <v>15</v>
      </c>
      <c r="P7" s="138">
        <v>0.8</v>
      </c>
      <c r="Q7" s="138">
        <v>70</v>
      </c>
      <c r="R7" s="138"/>
      <c r="S7" s="138">
        <v>5.0000000000000001E-3</v>
      </c>
      <c r="T7" s="138">
        <v>0.2</v>
      </c>
    </row>
    <row r="8" spans="1:20" x14ac:dyDescent="0.25">
      <c r="A8" s="136">
        <v>493</v>
      </c>
      <c r="B8" s="1" t="s">
        <v>20</v>
      </c>
      <c r="C8" s="136">
        <v>200</v>
      </c>
      <c r="D8" s="136">
        <v>0.3</v>
      </c>
      <c r="E8" s="136">
        <v>0.1</v>
      </c>
      <c r="F8" s="29">
        <v>16.600000000000001</v>
      </c>
      <c r="G8" s="10">
        <v>72</v>
      </c>
      <c r="H8" s="136">
        <v>0.04</v>
      </c>
      <c r="I8" s="136"/>
      <c r="J8" s="136">
        <v>4</v>
      </c>
      <c r="K8" s="136">
        <v>0.18</v>
      </c>
      <c r="L8" s="136"/>
      <c r="M8" s="136">
        <v>7.2</v>
      </c>
      <c r="N8" s="136">
        <v>3.8</v>
      </c>
      <c r="O8" s="136">
        <v>0.4</v>
      </c>
      <c r="P8" s="136"/>
      <c r="Q8" s="10">
        <v>100</v>
      </c>
      <c r="R8" s="138"/>
      <c r="S8" s="138"/>
      <c r="T8" s="138"/>
    </row>
    <row r="9" spans="1:20" x14ac:dyDescent="0.25">
      <c r="A9" s="136"/>
      <c r="B9" s="1" t="s">
        <v>83</v>
      </c>
      <c r="C9" s="136">
        <v>40</v>
      </c>
      <c r="D9" s="136">
        <v>3.1</v>
      </c>
      <c r="E9" s="136">
        <v>0.4</v>
      </c>
      <c r="F9" s="136">
        <v>19</v>
      </c>
      <c r="G9" s="136">
        <v>94</v>
      </c>
      <c r="H9" s="27">
        <v>0.06</v>
      </c>
      <c r="I9" s="27">
        <v>0.04</v>
      </c>
      <c r="J9" s="27"/>
      <c r="K9" s="10"/>
      <c r="L9" s="27"/>
      <c r="M9" s="27">
        <v>7</v>
      </c>
      <c r="N9" s="27">
        <v>21</v>
      </c>
      <c r="O9" s="27">
        <v>4.2</v>
      </c>
      <c r="P9" s="27">
        <v>0.4</v>
      </c>
      <c r="Q9" s="27">
        <v>31</v>
      </c>
      <c r="R9" s="138"/>
      <c r="S9" s="138"/>
      <c r="T9" s="76"/>
    </row>
    <row r="10" spans="1:20" x14ac:dyDescent="0.25">
      <c r="A10" s="136"/>
      <c r="B10" s="4" t="s">
        <v>47</v>
      </c>
      <c r="C10" s="77"/>
      <c r="D10" s="6"/>
      <c r="E10" s="6"/>
      <c r="F10" s="6"/>
      <c r="G10" s="6">
        <f>SUM(G5:G9)</f>
        <v>578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36"/>
      <c r="B11" s="7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27.6" x14ac:dyDescent="0.25">
      <c r="A12" s="136">
        <v>15</v>
      </c>
      <c r="B12" s="23" t="s">
        <v>75</v>
      </c>
      <c r="C12" s="120">
        <v>100</v>
      </c>
      <c r="D12" s="6">
        <v>3.5</v>
      </c>
      <c r="E12" s="6">
        <v>10</v>
      </c>
      <c r="F12" s="6">
        <v>23</v>
      </c>
      <c r="G12" s="10">
        <v>128</v>
      </c>
      <c r="H12" s="6">
        <v>7.0000000000000007E-2</v>
      </c>
      <c r="I12" s="6">
        <v>0.15</v>
      </c>
      <c r="J12" s="6">
        <v>7</v>
      </c>
      <c r="K12" s="6">
        <v>50</v>
      </c>
      <c r="L12" s="6"/>
      <c r="M12" s="6">
        <v>100</v>
      </c>
      <c r="N12" s="6">
        <v>110</v>
      </c>
      <c r="O12" s="6">
        <v>30</v>
      </c>
      <c r="P12" s="6">
        <v>1</v>
      </c>
      <c r="Q12" s="6">
        <v>125</v>
      </c>
      <c r="R12" s="6"/>
      <c r="S12" s="6"/>
      <c r="T12" s="6">
        <v>0.83</v>
      </c>
    </row>
    <row r="13" spans="1:20" x14ac:dyDescent="0.25">
      <c r="A13" s="136">
        <v>123</v>
      </c>
      <c r="B13" s="23" t="s">
        <v>129</v>
      </c>
      <c r="C13" s="9">
        <v>250</v>
      </c>
      <c r="D13" s="37">
        <v>7</v>
      </c>
      <c r="E13" s="37">
        <v>4</v>
      </c>
      <c r="F13" s="37">
        <v>20</v>
      </c>
      <c r="G13" s="37">
        <v>200</v>
      </c>
      <c r="H13" s="136">
        <v>0.01</v>
      </c>
      <c r="I13" s="27">
        <v>0.11</v>
      </c>
      <c r="J13" s="136">
        <v>1</v>
      </c>
      <c r="K13" s="136">
        <v>80</v>
      </c>
      <c r="L13" s="136">
        <v>2.9</v>
      </c>
      <c r="M13" s="136">
        <v>166</v>
      </c>
      <c r="N13" s="136">
        <v>120</v>
      </c>
      <c r="O13" s="136">
        <v>16</v>
      </c>
      <c r="P13" s="136">
        <v>0.2</v>
      </c>
      <c r="Q13" s="136">
        <v>90</v>
      </c>
      <c r="R13" s="136">
        <v>4.4999999999999998E-2</v>
      </c>
      <c r="S13" s="136">
        <v>1.7000000000000001E-2</v>
      </c>
      <c r="T13" s="136"/>
    </row>
    <row r="14" spans="1:20" x14ac:dyDescent="0.25">
      <c r="A14" s="10">
        <v>415</v>
      </c>
      <c r="B14" s="11" t="s">
        <v>81</v>
      </c>
      <c r="C14" s="10">
        <v>150</v>
      </c>
      <c r="D14" s="136">
        <v>2.8</v>
      </c>
      <c r="E14" s="136">
        <v>5.4</v>
      </c>
      <c r="F14" s="136">
        <v>14.5</v>
      </c>
      <c r="G14" s="10">
        <v>160</v>
      </c>
      <c r="H14" s="136">
        <v>0.14000000000000001</v>
      </c>
      <c r="I14" s="136">
        <v>0.18</v>
      </c>
      <c r="J14" s="136">
        <v>1</v>
      </c>
      <c r="K14" s="136">
        <v>56</v>
      </c>
      <c r="L14" s="136">
        <v>0.7</v>
      </c>
      <c r="M14" s="136">
        <v>90</v>
      </c>
      <c r="N14" s="136">
        <v>95</v>
      </c>
      <c r="O14" s="136">
        <v>39</v>
      </c>
      <c r="P14" s="136">
        <v>0.8</v>
      </c>
      <c r="Q14" s="136">
        <v>93</v>
      </c>
      <c r="R14" s="136"/>
      <c r="S14" s="21"/>
      <c r="T14" s="136"/>
    </row>
    <row r="15" spans="1:20" x14ac:dyDescent="0.25">
      <c r="A15" s="10">
        <v>343</v>
      </c>
      <c r="B15" s="4" t="s">
        <v>96</v>
      </c>
      <c r="C15" s="9">
        <v>90</v>
      </c>
      <c r="D15" s="10">
        <v>10</v>
      </c>
      <c r="E15" s="10">
        <v>9</v>
      </c>
      <c r="F15" s="10">
        <v>22</v>
      </c>
      <c r="G15" s="10">
        <v>145</v>
      </c>
      <c r="H15" s="136"/>
      <c r="I15" s="136">
        <v>4.0000000000000001E-3</v>
      </c>
      <c r="J15" s="136">
        <v>2.5</v>
      </c>
      <c r="K15" s="136">
        <v>40</v>
      </c>
      <c r="L15" s="136"/>
      <c r="M15" s="136">
        <v>11.96</v>
      </c>
      <c r="N15" s="136">
        <v>60</v>
      </c>
      <c r="O15" s="136">
        <v>24</v>
      </c>
      <c r="P15" s="29">
        <v>0.56399999999999995</v>
      </c>
      <c r="Q15" s="136">
        <v>50</v>
      </c>
      <c r="R15" s="136"/>
      <c r="S15" s="136"/>
      <c r="T15" s="136">
        <v>0.52</v>
      </c>
    </row>
    <row r="16" spans="1:20" ht="15.75" customHeight="1" x14ac:dyDescent="0.25">
      <c r="A16" s="10">
        <v>507</v>
      </c>
      <c r="B16" s="11" t="s">
        <v>60</v>
      </c>
      <c r="C16" s="136">
        <v>200</v>
      </c>
      <c r="D16" s="136">
        <v>0.1</v>
      </c>
      <c r="E16" s="136"/>
      <c r="F16" s="136">
        <v>20.7</v>
      </c>
      <c r="G16" s="136">
        <v>83</v>
      </c>
      <c r="H16" s="136">
        <v>0.15</v>
      </c>
      <c r="I16" s="136">
        <v>0.1</v>
      </c>
      <c r="J16" s="136">
        <v>15</v>
      </c>
      <c r="K16" s="136">
        <v>77</v>
      </c>
      <c r="L16" s="136">
        <v>1</v>
      </c>
      <c r="M16" s="136">
        <v>22</v>
      </c>
      <c r="N16" s="136">
        <v>80</v>
      </c>
      <c r="O16" s="136">
        <v>23</v>
      </c>
      <c r="P16" s="136">
        <v>2.5</v>
      </c>
      <c r="Q16" s="136">
        <v>80</v>
      </c>
      <c r="R16" s="136"/>
      <c r="S16" s="136"/>
      <c r="T16" s="136"/>
    </row>
    <row r="17" spans="1:21" x14ac:dyDescent="0.25">
      <c r="A17" s="10"/>
      <c r="B17" s="1" t="s">
        <v>83</v>
      </c>
      <c r="C17" s="136">
        <v>40</v>
      </c>
      <c r="D17" s="136">
        <v>3.1</v>
      </c>
      <c r="E17" s="136">
        <v>0.4</v>
      </c>
      <c r="F17" s="136">
        <v>19</v>
      </c>
      <c r="G17" s="136">
        <v>94</v>
      </c>
      <c r="H17" s="27">
        <v>0.06</v>
      </c>
      <c r="I17" s="27">
        <v>0.04</v>
      </c>
      <c r="J17" s="27"/>
      <c r="K17" s="10"/>
      <c r="L17" s="27"/>
      <c r="M17" s="27">
        <v>7</v>
      </c>
      <c r="N17" s="27">
        <v>21</v>
      </c>
      <c r="O17" s="27">
        <v>4.2</v>
      </c>
      <c r="P17" s="27">
        <v>0.4</v>
      </c>
      <c r="Q17" s="27">
        <v>31</v>
      </c>
      <c r="R17" s="138"/>
      <c r="S17" s="138"/>
      <c r="T17" s="6"/>
    </row>
    <row r="18" spans="1:21" x14ac:dyDescent="0.25">
      <c r="A18" s="10"/>
      <c r="B18" s="1" t="s">
        <v>47</v>
      </c>
      <c r="C18" s="1"/>
      <c r="D18" s="6"/>
      <c r="E18" s="6"/>
      <c r="F18" s="6"/>
      <c r="G18" s="10">
        <f>SUM(G12:G17)</f>
        <v>810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36"/>
      <c r="B19" s="7" t="s">
        <v>11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36">
        <v>325</v>
      </c>
      <c r="B20" s="1" t="s">
        <v>88</v>
      </c>
      <c r="C20" s="136">
        <v>100</v>
      </c>
      <c r="D20" s="10">
        <v>6</v>
      </c>
      <c r="E20" s="10">
        <v>7.5</v>
      </c>
      <c r="F20" s="10">
        <v>27</v>
      </c>
      <c r="G20" s="10">
        <v>240</v>
      </c>
      <c r="H20" s="136">
        <v>0.02</v>
      </c>
      <c r="I20" s="136">
        <v>7.0000000000000007E-2</v>
      </c>
      <c r="J20" s="136">
        <v>0.8</v>
      </c>
      <c r="K20" s="136">
        <v>45</v>
      </c>
      <c r="L20" s="136">
        <v>1.2</v>
      </c>
      <c r="M20" s="136">
        <v>100</v>
      </c>
      <c r="N20" s="136">
        <v>95</v>
      </c>
      <c r="O20" s="136">
        <v>9.5</v>
      </c>
      <c r="P20" s="136">
        <v>0.6</v>
      </c>
      <c r="Q20" s="136">
        <v>45</v>
      </c>
      <c r="R20" s="136">
        <v>1.4999999999999999E-2</v>
      </c>
      <c r="S20" s="136">
        <v>1E-3</v>
      </c>
      <c r="T20" s="136"/>
    </row>
    <row r="21" spans="1:21" x14ac:dyDescent="0.25">
      <c r="A21" s="136">
        <v>518</v>
      </c>
      <c r="B21" s="1" t="s">
        <v>28</v>
      </c>
      <c r="C21" s="136">
        <v>220</v>
      </c>
      <c r="D21" s="136">
        <v>1</v>
      </c>
      <c r="E21" s="136"/>
      <c r="F21" s="136">
        <v>20.170000000000002</v>
      </c>
      <c r="G21" s="133">
        <v>100</v>
      </c>
      <c r="H21" s="136">
        <v>0.02</v>
      </c>
      <c r="I21" s="136">
        <v>0.02</v>
      </c>
      <c r="J21" s="136">
        <v>4</v>
      </c>
      <c r="K21" s="136">
        <v>20</v>
      </c>
      <c r="L21" s="136"/>
      <c r="M21" s="136">
        <v>14</v>
      </c>
      <c r="N21" s="136">
        <v>14</v>
      </c>
      <c r="O21" s="136">
        <v>8</v>
      </c>
      <c r="P21" s="136">
        <v>0.15</v>
      </c>
      <c r="Q21" s="136">
        <v>40</v>
      </c>
      <c r="R21" s="136"/>
      <c r="S21" s="136"/>
      <c r="T21" s="136">
        <v>0.15</v>
      </c>
    </row>
    <row r="22" spans="1:21" x14ac:dyDescent="0.25">
      <c r="A22" s="136"/>
      <c r="B22" s="1" t="s">
        <v>47</v>
      </c>
      <c r="C22" s="6"/>
      <c r="D22" s="6"/>
      <c r="E22" s="6"/>
      <c r="F22" s="6"/>
      <c r="G22" s="119">
        <f>SUM(G20:G21)</f>
        <v>340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</row>
    <row r="23" spans="1:21" x14ac:dyDescent="0.25">
      <c r="A23" s="15"/>
      <c r="B23" s="1" t="s">
        <v>0</v>
      </c>
      <c r="C23" s="6"/>
      <c r="D23" s="30">
        <f>SUM(D5:D22)</f>
        <v>51.900000000000006</v>
      </c>
      <c r="E23" s="30">
        <f t="shared" ref="E23:F23" si="0">SUM(E5:E22)</f>
        <v>59.3</v>
      </c>
      <c r="F23" s="30">
        <f t="shared" si="0"/>
        <v>252.96999999999997</v>
      </c>
      <c r="G23" s="30">
        <f>G22+G18+G10</f>
        <v>1728</v>
      </c>
      <c r="H23" s="12">
        <f>SUM(H5:H22)</f>
        <v>0.90000000000000013</v>
      </c>
      <c r="I23" s="44">
        <f t="shared" ref="I23:T23" si="1">SUM(I5:I22)</f>
        <v>1.048</v>
      </c>
      <c r="J23" s="12">
        <f t="shared" si="1"/>
        <v>46.3</v>
      </c>
      <c r="K23" s="31">
        <f t="shared" si="1"/>
        <v>526.18000000000006</v>
      </c>
      <c r="L23" s="12">
        <f t="shared" si="1"/>
        <v>7</v>
      </c>
      <c r="M23" s="12">
        <f t="shared" si="1"/>
        <v>825.16000000000008</v>
      </c>
      <c r="N23" s="12">
        <f t="shared" si="1"/>
        <v>826.8</v>
      </c>
      <c r="O23" s="12">
        <f t="shared" si="1"/>
        <v>199.29999999999998</v>
      </c>
      <c r="P23" s="31">
        <f t="shared" si="1"/>
        <v>8.9779999999999998</v>
      </c>
      <c r="Q23" s="12">
        <f t="shared" si="1"/>
        <v>825</v>
      </c>
      <c r="R23" s="54">
        <f t="shared" si="1"/>
        <v>7.4999999999999997E-2</v>
      </c>
      <c r="S23" s="54">
        <f t="shared" si="1"/>
        <v>2.3000000000000003E-2</v>
      </c>
      <c r="T23" s="12">
        <f t="shared" si="1"/>
        <v>2.25</v>
      </c>
    </row>
    <row r="24" spans="1:21" ht="16.5" customHeight="1" x14ac:dyDescent="0.25">
      <c r="A24" s="15"/>
      <c r="B24" s="32"/>
      <c r="C24" s="138" t="s">
        <v>105</v>
      </c>
      <c r="G24" s="1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</row>
    <row r="25" spans="1:21" x14ac:dyDescent="0.25">
      <c r="A25" s="15"/>
      <c r="B25" s="4" t="s">
        <v>116</v>
      </c>
      <c r="C25" s="84">
        <f>D23</f>
        <v>51.900000000000006</v>
      </c>
      <c r="G25" s="15"/>
      <c r="U25" s="15"/>
    </row>
    <row r="26" spans="1:21" x14ac:dyDescent="0.25">
      <c r="A26" s="15"/>
      <c r="B26" s="4" t="s">
        <v>117</v>
      </c>
      <c r="C26" s="84">
        <f>E23</f>
        <v>59.3</v>
      </c>
    </row>
    <row r="27" spans="1:21" x14ac:dyDescent="0.25">
      <c r="A27" s="15"/>
      <c r="B27" s="4" t="s">
        <v>118</v>
      </c>
      <c r="C27" s="85">
        <f>F23</f>
        <v>252.96999999999997</v>
      </c>
    </row>
    <row r="28" spans="1:21" x14ac:dyDescent="0.25">
      <c r="A28" s="15"/>
      <c r="B28" s="4" t="s">
        <v>112</v>
      </c>
      <c r="C28" s="85">
        <f>G23</f>
        <v>1728</v>
      </c>
    </row>
    <row r="29" spans="1:21" x14ac:dyDescent="0.25">
      <c r="A29" s="15"/>
      <c r="B29" s="4" t="s">
        <v>34</v>
      </c>
      <c r="C29" s="39">
        <f>H23</f>
        <v>0.90000000000000013</v>
      </c>
    </row>
    <row r="30" spans="1:21" x14ac:dyDescent="0.25">
      <c r="A30" s="15"/>
      <c r="B30" s="4" t="s">
        <v>35</v>
      </c>
      <c r="C30" s="39">
        <f>I23</f>
        <v>1.048</v>
      </c>
    </row>
    <row r="31" spans="1:21" x14ac:dyDescent="0.25">
      <c r="B31" s="4" t="s">
        <v>36</v>
      </c>
      <c r="C31" s="38">
        <f>J23</f>
        <v>46.3</v>
      </c>
    </row>
    <row r="32" spans="1:21" x14ac:dyDescent="0.25">
      <c r="B32" s="4" t="s">
        <v>37</v>
      </c>
      <c r="C32" s="38">
        <f>K23</f>
        <v>526.18000000000006</v>
      </c>
    </row>
    <row r="33" spans="2:3" x14ac:dyDescent="0.25">
      <c r="B33" s="4" t="s">
        <v>38</v>
      </c>
      <c r="C33" s="38">
        <f>L23</f>
        <v>7</v>
      </c>
    </row>
    <row r="34" spans="2:3" x14ac:dyDescent="0.25">
      <c r="B34" s="4" t="s">
        <v>39</v>
      </c>
      <c r="C34" s="38">
        <f>M23</f>
        <v>825.16000000000008</v>
      </c>
    </row>
    <row r="35" spans="2:3" x14ac:dyDescent="0.25">
      <c r="B35" s="4" t="s">
        <v>40</v>
      </c>
      <c r="C35" s="33">
        <f>N23</f>
        <v>826.8</v>
      </c>
    </row>
    <row r="36" spans="2:3" x14ac:dyDescent="0.25">
      <c r="B36" s="4" t="s">
        <v>41</v>
      </c>
      <c r="C36" s="33">
        <f>O23</f>
        <v>199.29999999999998</v>
      </c>
    </row>
    <row r="37" spans="2:3" x14ac:dyDescent="0.25">
      <c r="B37" s="4" t="s">
        <v>42</v>
      </c>
      <c r="C37" s="38">
        <f>P23</f>
        <v>8.9779999999999998</v>
      </c>
    </row>
    <row r="38" spans="2:3" x14ac:dyDescent="0.25">
      <c r="B38" s="4" t="s">
        <v>43</v>
      </c>
      <c r="C38" s="33">
        <f>Q23</f>
        <v>825</v>
      </c>
    </row>
    <row r="39" spans="2:3" x14ac:dyDescent="0.25">
      <c r="B39" s="4" t="s">
        <v>44</v>
      </c>
      <c r="C39" s="33">
        <f>R23</f>
        <v>7.4999999999999997E-2</v>
      </c>
    </row>
    <row r="40" spans="2:3" x14ac:dyDescent="0.25">
      <c r="B40" s="4" t="s">
        <v>45</v>
      </c>
      <c r="C40" s="33">
        <f>S23</f>
        <v>2.3000000000000003E-2</v>
      </c>
    </row>
    <row r="41" spans="2:3" x14ac:dyDescent="0.25">
      <c r="B41" s="4" t="s">
        <v>46</v>
      </c>
      <c r="C41" s="33">
        <f>T23</f>
        <v>2.25</v>
      </c>
    </row>
    <row r="43" spans="2:3" x14ac:dyDescent="0.25">
      <c r="B43" s="15" t="s">
        <v>29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zoomScale="80" zoomScaleNormal="80" workbookViewId="0">
      <selection activeCell="G28" sqref="G28"/>
    </sheetView>
  </sheetViews>
  <sheetFormatPr defaultColWidth="9.109375" defaultRowHeight="13.8" x14ac:dyDescent="0.25"/>
  <cols>
    <col min="1" max="1" width="7.33203125" style="5" customWidth="1"/>
    <col min="2" max="2" width="29.5546875" style="5" customWidth="1"/>
    <col min="3" max="3" width="12.109375" style="21" customWidth="1"/>
    <col min="4" max="4" width="8.33203125" style="5" customWidth="1"/>
    <col min="5" max="5" width="8.44140625" style="5" customWidth="1"/>
    <col min="6" max="6" width="11.88671875" style="5" customWidth="1"/>
    <col min="7" max="7" width="9.5546875" style="5" customWidth="1"/>
    <col min="8" max="16384" width="9.109375" style="5"/>
  </cols>
  <sheetData>
    <row r="2" spans="1:20" ht="33.75" customHeight="1" x14ac:dyDescent="0.25">
      <c r="A2" s="70" t="s">
        <v>9</v>
      </c>
      <c r="B2" s="1" t="s">
        <v>1</v>
      </c>
      <c r="C2" s="138" t="s">
        <v>105</v>
      </c>
      <c r="D2" s="1"/>
      <c r="E2" s="3"/>
      <c r="F2" s="1"/>
      <c r="G2" s="1"/>
      <c r="H2" s="4"/>
      <c r="I2" s="4"/>
      <c r="J2" s="4"/>
      <c r="K2" s="1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109</v>
      </c>
      <c r="E3" s="7" t="s">
        <v>110</v>
      </c>
      <c r="F3" s="7" t="s">
        <v>111</v>
      </c>
      <c r="G3" s="62" t="s">
        <v>112</v>
      </c>
      <c r="H3" s="7" t="s">
        <v>34</v>
      </c>
      <c r="I3" s="7" t="s">
        <v>35</v>
      </c>
      <c r="J3" s="7" t="s">
        <v>36</v>
      </c>
      <c r="K3" s="7" t="s">
        <v>113</v>
      </c>
      <c r="L3" s="7" t="s">
        <v>38</v>
      </c>
      <c r="M3" s="7" t="s">
        <v>114</v>
      </c>
      <c r="N3" s="7" t="s">
        <v>115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</row>
    <row r="4" spans="1:20" x14ac:dyDescent="0.25">
      <c r="A4" s="136"/>
      <c r="B4" s="7" t="s">
        <v>14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36">
        <v>180</v>
      </c>
      <c r="B5" s="23" t="s">
        <v>130</v>
      </c>
      <c r="C5" s="136">
        <v>200</v>
      </c>
      <c r="D5" s="136">
        <v>8</v>
      </c>
      <c r="E5" s="136">
        <v>9</v>
      </c>
      <c r="F5" s="136">
        <v>27</v>
      </c>
      <c r="G5" s="136">
        <v>260</v>
      </c>
      <c r="H5" s="136">
        <v>0.23</v>
      </c>
      <c r="I5" s="136">
        <v>0.15</v>
      </c>
      <c r="J5" s="136">
        <v>6</v>
      </c>
      <c r="K5" s="138">
        <v>40</v>
      </c>
      <c r="L5" s="136">
        <v>0.8</v>
      </c>
      <c r="M5" s="136">
        <v>150</v>
      </c>
      <c r="N5" s="136">
        <v>120</v>
      </c>
      <c r="O5" s="136">
        <v>23</v>
      </c>
      <c r="P5" s="136">
        <v>0.5</v>
      </c>
      <c r="Q5" s="136">
        <v>110</v>
      </c>
      <c r="R5" s="136">
        <v>2.5000000000000001E-2</v>
      </c>
      <c r="S5" s="136">
        <v>6.0000000000000001E-3</v>
      </c>
      <c r="T5" s="136">
        <v>0.6</v>
      </c>
    </row>
    <row r="6" spans="1:20" x14ac:dyDescent="0.25">
      <c r="A6" s="136">
        <v>300</v>
      </c>
      <c r="B6" s="4" t="s">
        <v>79</v>
      </c>
      <c r="C6" s="9">
        <v>80</v>
      </c>
      <c r="D6" s="138">
        <v>2.4500000000000002</v>
      </c>
      <c r="E6" s="138">
        <v>7.55</v>
      </c>
      <c r="F6" s="138">
        <v>14.6</v>
      </c>
      <c r="G6" s="130">
        <v>106</v>
      </c>
      <c r="H6" s="136">
        <v>0.02</v>
      </c>
      <c r="I6" s="136">
        <v>0.18</v>
      </c>
      <c r="J6" s="136">
        <v>4.5999999999999996</v>
      </c>
      <c r="K6" s="136">
        <v>45</v>
      </c>
      <c r="L6" s="136">
        <v>2</v>
      </c>
      <c r="M6" s="136">
        <v>60</v>
      </c>
      <c r="N6" s="136">
        <v>50</v>
      </c>
      <c r="O6" s="136">
        <v>6</v>
      </c>
      <c r="P6" s="136">
        <v>0.4</v>
      </c>
      <c r="Q6" s="136">
        <v>50</v>
      </c>
      <c r="R6" s="136"/>
      <c r="S6" s="136"/>
      <c r="T6" s="136"/>
    </row>
    <row r="7" spans="1:20" x14ac:dyDescent="0.25">
      <c r="A7" s="138"/>
      <c r="B7" s="1" t="s">
        <v>83</v>
      </c>
      <c r="C7" s="136">
        <v>40</v>
      </c>
      <c r="D7" s="136">
        <v>3.1</v>
      </c>
      <c r="E7" s="136">
        <v>0.4</v>
      </c>
      <c r="F7" s="136">
        <v>19</v>
      </c>
      <c r="G7" s="136">
        <v>94</v>
      </c>
      <c r="H7" s="27">
        <v>0.06</v>
      </c>
      <c r="I7" s="27">
        <v>0.04</v>
      </c>
      <c r="J7" s="27"/>
      <c r="K7" s="10"/>
      <c r="L7" s="27"/>
      <c r="M7" s="27">
        <v>7</v>
      </c>
      <c r="N7" s="27">
        <v>21</v>
      </c>
      <c r="O7" s="27">
        <v>4.2</v>
      </c>
      <c r="P7" s="27">
        <v>0.4</v>
      </c>
      <c r="Q7" s="27">
        <v>31</v>
      </c>
      <c r="R7" s="138"/>
      <c r="S7" s="138"/>
      <c r="T7" s="33"/>
    </row>
    <row r="8" spans="1:20" x14ac:dyDescent="0.25">
      <c r="A8" s="138">
        <v>394</v>
      </c>
      <c r="B8" s="1" t="s">
        <v>121</v>
      </c>
      <c r="C8" s="136">
        <v>220</v>
      </c>
      <c r="D8" s="131">
        <v>1.8</v>
      </c>
      <c r="E8" s="138">
        <v>8</v>
      </c>
      <c r="F8" s="138">
        <v>19</v>
      </c>
      <c r="G8" s="130">
        <v>110</v>
      </c>
      <c r="H8" s="27">
        <v>0.02</v>
      </c>
      <c r="I8" s="27">
        <v>0.18</v>
      </c>
      <c r="J8" s="27">
        <v>4.5999999999999996</v>
      </c>
      <c r="K8" s="10">
        <v>40</v>
      </c>
      <c r="L8" s="27"/>
      <c r="M8" s="27">
        <v>100</v>
      </c>
      <c r="N8" s="27">
        <v>80</v>
      </c>
      <c r="O8" s="27">
        <v>6</v>
      </c>
      <c r="P8" s="27">
        <v>0.4</v>
      </c>
      <c r="Q8" s="10">
        <v>50</v>
      </c>
      <c r="R8" s="136"/>
      <c r="S8" s="138"/>
      <c r="T8" s="138">
        <v>0.2</v>
      </c>
    </row>
    <row r="9" spans="1:20" x14ac:dyDescent="0.25">
      <c r="A9" s="138"/>
      <c r="B9" s="1" t="s">
        <v>47</v>
      </c>
      <c r="C9" s="77"/>
      <c r="D9" s="6"/>
      <c r="E9" s="6"/>
      <c r="F9" s="6"/>
      <c r="G9" s="6">
        <f>SUM(G5:G8)</f>
        <v>570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36"/>
      <c r="B10" s="7" t="s"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36">
        <v>106</v>
      </c>
      <c r="B11" s="1" t="s">
        <v>72</v>
      </c>
      <c r="C11" s="113">
        <v>100</v>
      </c>
      <c r="D11" s="108">
        <v>3.2</v>
      </c>
      <c r="E11" s="108">
        <v>0.5</v>
      </c>
      <c r="F11" s="108">
        <v>14</v>
      </c>
      <c r="G11" s="108">
        <v>50</v>
      </c>
      <c r="H11" s="6">
        <v>0.14000000000000001</v>
      </c>
      <c r="I11" s="6">
        <v>0.08</v>
      </c>
      <c r="J11" s="6">
        <v>5</v>
      </c>
      <c r="K11" s="6">
        <v>100</v>
      </c>
      <c r="L11" s="6">
        <v>0.9</v>
      </c>
      <c r="M11" s="6">
        <v>94</v>
      </c>
      <c r="N11" s="6">
        <v>100</v>
      </c>
      <c r="O11" s="6">
        <v>20</v>
      </c>
      <c r="P11" s="6">
        <v>2.73</v>
      </c>
      <c r="Q11" s="6">
        <v>130</v>
      </c>
      <c r="R11" s="6"/>
      <c r="S11" s="6"/>
      <c r="T11" s="6"/>
    </row>
    <row r="12" spans="1:20" ht="19.5" customHeight="1" x14ac:dyDescent="0.25">
      <c r="A12" s="136">
        <v>58</v>
      </c>
      <c r="B12" s="23" t="s">
        <v>57</v>
      </c>
      <c r="C12" s="9">
        <v>250</v>
      </c>
      <c r="D12" s="9">
        <v>8</v>
      </c>
      <c r="E12" s="9">
        <v>11</v>
      </c>
      <c r="F12" s="9">
        <v>22</v>
      </c>
      <c r="G12" s="9">
        <v>220</v>
      </c>
      <c r="H12" s="136">
        <v>0.01</v>
      </c>
      <c r="I12" s="136">
        <v>0.1</v>
      </c>
      <c r="J12" s="136">
        <v>10</v>
      </c>
      <c r="K12" s="136">
        <v>90</v>
      </c>
      <c r="L12" s="136">
        <v>1.5</v>
      </c>
      <c r="M12" s="136">
        <v>123</v>
      </c>
      <c r="N12" s="136">
        <v>100</v>
      </c>
      <c r="O12" s="136">
        <v>30</v>
      </c>
      <c r="P12" s="136">
        <v>0.52</v>
      </c>
      <c r="Q12" s="136">
        <v>104</v>
      </c>
      <c r="R12" s="136">
        <v>3.5000000000000003E-2</v>
      </c>
      <c r="S12" s="136">
        <v>7.0000000000000001E-3</v>
      </c>
      <c r="T12" s="136">
        <v>0.35</v>
      </c>
    </row>
    <row r="13" spans="1:20" x14ac:dyDescent="0.25">
      <c r="A13" s="10">
        <v>372</v>
      </c>
      <c r="B13" s="23" t="s">
        <v>58</v>
      </c>
      <c r="C13" s="136">
        <v>250</v>
      </c>
      <c r="D13" s="136">
        <v>18</v>
      </c>
      <c r="E13" s="136">
        <v>19</v>
      </c>
      <c r="F13" s="136">
        <v>26</v>
      </c>
      <c r="G13" s="136">
        <v>380</v>
      </c>
      <c r="H13" s="136">
        <v>0.15</v>
      </c>
      <c r="I13" s="136">
        <v>0.1</v>
      </c>
      <c r="J13" s="136">
        <v>1</v>
      </c>
      <c r="K13" s="136">
        <v>100</v>
      </c>
      <c r="L13" s="136">
        <v>0.8</v>
      </c>
      <c r="M13" s="136">
        <v>105</v>
      </c>
      <c r="N13" s="136">
        <v>118</v>
      </c>
      <c r="O13" s="136">
        <v>51.5</v>
      </c>
      <c r="P13" s="136">
        <v>2.5</v>
      </c>
      <c r="Q13" s="136">
        <v>99</v>
      </c>
      <c r="R13" s="136"/>
      <c r="S13" s="136"/>
      <c r="T13" s="136">
        <v>0.25</v>
      </c>
    </row>
    <row r="14" spans="1:20" ht="14.25" customHeight="1" x14ac:dyDescent="0.25">
      <c r="A14" s="10">
        <v>518</v>
      </c>
      <c r="B14" s="1" t="s">
        <v>28</v>
      </c>
      <c r="C14" s="136">
        <v>200</v>
      </c>
      <c r="D14" s="136">
        <v>1</v>
      </c>
      <c r="E14" s="136"/>
      <c r="F14" s="29">
        <v>20.170000000000002</v>
      </c>
      <c r="G14" s="136">
        <v>85</v>
      </c>
      <c r="H14" s="136">
        <v>0.05</v>
      </c>
      <c r="I14" s="136">
        <v>0.02</v>
      </c>
      <c r="J14" s="136">
        <v>4</v>
      </c>
      <c r="K14" s="136">
        <v>20</v>
      </c>
      <c r="L14" s="136"/>
      <c r="M14" s="136">
        <v>14</v>
      </c>
      <c r="N14" s="136">
        <v>14</v>
      </c>
      <c r="O14" s="136">
        <v>8</v>
      </c>
      <c r="P14" s="136">
        <v>0.15</v>
      </c>
      <c r="Q14" s="136">
        <v>40</v>
      </c>
      <c r="R14" s="136"/>
      <c r="S14" s="136"/>
      <c r="T14" s="136">
        <v>0.15</v>
      </c>
    </row>
    <row r="15" spans="1:20" x14ac:dyDescent="0.25">
      <c r="A15" s="10"/>
      <c r="B15" s="1" t="s">
        <v>83</v>
      </c>
      <c r="C15" s="136">
        <v>40</v>
      </c>
      <c r="D15" s="136">
        <v>3.1</v>
      </c>
      <c r="E15" s="136">
        <v>0.4</v>
      </c>
      <c r="F15" s="136">
        <v>19</v>
      </c>
      <c r="G15" s="136">
        <v>94</v>
      </c>
      <c r="H15" s="27">
        <v>0.06</v>
      </c>
      <c r="I15" s="27">
        <v>0.04</v>
      </c>
      <c r="J15" s="27"/>
      <c r="K15" s="10"/>
      <c r="L15" s="27"/>
      <c r="M15" s="27">
        <v>7</v>
      </c>
      <c r="N15" s="27">
        <v>21</v>
      </c>
      <c r="O15" s="27">
        <v>4.2</v>
      </c>
      <c r="P15" s="27">
        <v>0.4</v>
      </c>
      <c r="Q15" s="27">
        <v>31</v>
      </c>
      <c r="R15" s="138"/>
      <c r="S15" s="138"/>
      <c r="T15" s="6"/>
    </row>
    <row r="16" spans="1:20" x14ac:dyDescent="0.25">
      <c r="A16" s="136"/>
      <c r="B16" s="1" t="s">
        <v>47</v>
      </c>
      <c r="C16" s="6"/>
      <c r="D16" s="6"/>
      <c r="E16" s="6"/>
      <c r="F16" s="6"/>
      <c r="G16" s="136">
        <f>SUM(G11:G15)</f>
        <v>829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2" x14ac:dyDescent="0.25">
      <c r="A17" s="136"/>
      <c r="B17" s="7" t="s">
        <v>11</v>
      </c>
      <c r="C17" s="8"/>
      <c r="D17" s="8"/>
      <c r="E17" s="8"/>
      <c r="F17" s="8"/>
      <c r="G17" s="10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2" x14ac:dyDescent="0.25">
      <c r="A18" s="136">
        <v>519</v>
      </c>
      <c r="B18" s="1" t="s">
        <v>73</v>
      </c>
      <c r="C18" s="136">
        <v>200</v>
      </c>
      <c r="D18" s="136">
        <v>2.2000000000000002</v>
      </c>
      <c r="E18" s="136">
        <v>1</v>
      </c>
      <c r="F18" s="136">
        <v>35</v>
      </c>
      <c r="G18" s="136">
        <v>124</v>
      </c>
      <c r="H18" s="136">
        <v>0.06</v>
      </c>
      <c r="I18" s="136">
        <v>0.05</v>
      </c>
      <c r="J18" s="136">
        <v>8</v>
      </c>
      <c r="K18" s="136">
        <v>40</v>
      </c>
      <c r="L18" s="136">
        <v>0.1</v>
      </c>
      <c r="M18" s="136">
        <v>100</v>
      </c>
      <c r="N18" s="136">
        <v>100</v>
      </c>
      <c r="O18" s="136">
        <v>8</v>
      </c>
      <c r="P18" s="136">
        <v>0.1</v>
      </c>
      <c r="Q18" s="136">
        <v>45</v>
      </c>
      <c r="R18" s="136"/>
      <c r="S18" s="136"/>
      <c r="T18" s="136">
        <v>0.25</v>
      </c>
    </row>
    <row r="19" spans="1:22" x14ac:dyDescent="0.25">
      <c r="A19" s="136"/>
      <c r="B19" s="11" t="s">
        <v>132</v>
      </c>
      <c r="C19" s="9">
        <v>100</v>
      </c>
      <c r="D19" s="6">
        <v>4.5</v>
      </c>
      <c r="E19" s="6">
        <v>4</v>
      </c>
      <c r="F19" s="6">
        <v>30</v>
      </c>
      <c r="G19" s="6">
        <v>165</v>
      </c>
      <c r="H19" s="6">
        <v>0.05</v>
      </c>
      <c r="I19" s="6">
        <v>7.0000000000000007E-2</v>
      </c>
      <c r="J19" s="6"/>
      <c r="K19" s="6">
        <v>40</v>
      </c>
      <c r="L19" s="6">
        <v>1.2</v>
      </c>
      <c r="M19" s="6">
        <v>33</v>
      </c>
      <c r="N19" s="6">
        <v>43</v>
      </c>
      <c r="O19" s="6">
        <v>9.5</v>
      </c>
      <c r="P19" s="6">
        <v>0.5</v>
      </c>
      <c r="Q19" s="6">
        <v>35</v>
      </c>
      <c r="R19" s="6">
        <v>1.4999999999999999E-2</v>
      </c>
      <c r="S19" s="6">
        <v>0.01</v>
      </c>
      <c r="T19" s="6">
        <v>0.45</v>
      </c>
    </row>
    <row r="20" spans="1:22" x14ac:dyDescent="0.25">
      <c r="A20" s="136">
        <v>112</v>
      </c>
      <c r="B20" s="1" t="s">
        <v>87</v>
      </c>
      <c r="C20" s="136">
        <v>150</v>
      </c>
      <c r="D20" s="136">
        <v>0.6</v>
      </c>
      <c r="E20" s="133">
        <v>0.6</v>
      </c>
      <c r="F20" s="136">
        <v>10</v>
      </c>
      <c r="G20" s="136">
        <v>60</v>
      </c>
      <c r="H20" s="136">
        <v>0.05</v>
      </c>
      <c r="I20" s="136">
        <v>0.04</v>
      </c>
      <c r="J20" s="136">
        <v>2</v>
      </c>
      <c r="K20" s="136">
        <v>10</v>
      </c>
      <c r="L20" s="136">
        <v>0.2</v>
      </c>
      <c r="M20" s="136">
        <v>32</v>
      </c>
      <c r="N20" s="136">
        <v>60</v>
      </c>
      <c r="O20" s="136">
        <v>18</v>
      </c>
      <c r="P20" s="136">
        <v>0.4</v>
      </c>
      <c r="Q20" s="136">
        <v>100</v>
      </c>
      <c r="R20" s="136"/>
      <c r="S20" s="138"/>
      <c r="T20" s="138"/>
    </row>
    <row r="21" spans="1:22" x14ac:dyDescent="0.25">
      <c r="A21" s="136"/>
      <c r="B21" s="1" t="s">
        <v>47</v>
      </c>
      <c r="C21" s="136"/>
      <c r="D21" s="134"/>
      <c r="E21" s="6"/>
      <c r="F21" s="120"/>
      <c r="G21" s="120">
        <f>SUM(G18:G20)</f>
        <v>349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2" spans="1:22" x14ac:dyDescent="0.25">
      <c r="A22" s="1"/>
      <c r="B22" s="1" t="s">
        <v>0</v>
      </c>
      <c r="C22" s="136"/>
      <c r="D22" s="30">
        <f>SUM(D5:D21)</f>
        <v>55.95</v>
      </c>
      <c r="E22" s="30">
        <f t="shared" ref="E22:F22" si="0">SUM(E5:E21)</f>
        <v>61.45</v>
      </c>
      <c r="F22" s="30">
        <f t="shared" si="0"/>
        <v>255.76999999999998</v>
      </c>
      <c r="G22" s="30">
        <f>G21+G16+G9</f>
        <v>1748</v>
      </c>
      <c r="H22" s="153">
        <f>SUM(H5:H21)</f>
        <v>0.90000000000000013</v>
      </c>
      <c r="I22" s="153">
        <f t="shared" ref="I22:T22" si="1">SUM(I5:I21)</f>
        <v>1.05</v>
      </c>
      <c r="J22" s="153">
        <f t="shared" si="1"/>
        <v>45.2</v>
      </c>
      <c r="K22" s="153">
        <f t="shared" si="1"/>
        <v>525</v>
      </c>
      <c r="L22" s="153">
        <f t="shared" si="1"/>
        <v>7.4999999999999991</v>
      </c>
      <c r="M22" s="153">
        <f t="shared" si="1"/>
        <v>825</v>
      </c>
      <c r="N22" s="153">
        <f t="shared" si="1"/>
        <v>827</v>
      </c>
      <c r="O22" s="153">
        <f t="shared" si="1"/>
        <v>188.39999999999998</v>
      </c>
      <c r="P22" s="153">
        <f t="shared" si="1"/>
        <v>9</v>
      </c>
      <c r="Q22" s="153">
        <f t="shared" si="1"/>
        <v>825</v>
      </c>
      <c r="R22" s="156">
        <f t="shared" si="1"/>
        <v>7.5000000000000011E-2</v>
      </c>
      <c r="S22" s="156">
        <f t="shared" si="1"/>
        <v>2.3E-2</v>
      </c>
      <c r="T22" s="153">
        <f t="shared" si="1"/>
        <v>2.25</v>
      </c>
    </row>
    <row r="23" spans="1:22" ht="16.5" customHeight="1" x14ac:dyDescent="0.25">
      <c r="A23" s="15"/>
      <c r="B23" s="32"/>
      <c r="C23" s="138" t="s">
        <v>105</v>
      </c>
      <c r="F23" s="15"/>
      <c r="G23" s="1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03"/>
      <c r="T23" s="17"/>
      <c r="U23" s="15"/>
      <c r="V23" s="15"/>
    </row>
    <row r="24" spans="1:22" x14ac:dyDescent="0.25">
      <c r="A24" s="15"/>
      <c r="B24" s="4" t="s">
        <v>116</v>
      </c>
      <c r="C24" s="135">
        <f>D22</f>
        <v>55.95</v>
      </c>
      <c r="F24" s="15"/>
      <c r="G24" s="15"/>
      <c r="U24" s="15"/>
      <c r="V24" s="15"/>
    </row>
    <row r="25" spans="1:22" x14ac:dyDescent="0.25">
      <c r="A25" s="15"/>
      <c r="B25" s="4" t="s">
        <v>117</v>
      </c>
      <c r="C25" s="135">
        <f>E22</f>
        <v>61.45</v>
      </c>
    </row>
    <row r="26" spans="1:22" x14ac:dyDescent="0.25">
      <c r="A26" s="15"/>
      <c r="B26" s="4" t="s">
        <v>118</v>
      </c>
      <c r="C26" s="132">
        <f>F22</f>
        <v>255.76999999999998</v>
      </c>
    </row>
    <row r="27" spans="1:22" x14ac:dyDescent="0.25">
      <c r="A27" s="15"/>
      <c r="B27" s="4" t="s">
        <v>112</v>
      </c>
      <c r="C27" s="129">
        <f>G22</f>
        <v>1748</v>
      </c>
    </row>
    <row r="28" spans="1:22" x14ac:dyDescent="0.25">
      <c r="B28" s="4" t="s">
        <v>34</v>
      </c>
      <c r="C28" s="138">
        <f>H22</f>
        <v>0.90000000000000013</v>
      </c>
    </row>
    <row r="29" spans="1:22" x14ac:dyDescent="0.25">
      <c r="B29" s="4" t="s">
        <v>35</v>
      </c>
      <c r="C29" s="138">
        <f>I22</f>
        <v>1.05</v>
      </c>
    </row>
    <row r="30" spans="1:22" x14ac:dyDescent="0.25">
      <c r="B30" s="4" t="s">
        <v>36</v>
      </c>
      <c r="C30" s="138">
        <f>J22</f>
        <v>45.2</v>
      </c>
    </row>
    <row r="31" spans="1:22" x14ac:dyDescent="0.25">
      <c r="B31" s="4" t="s">
        <v>37</v>
      </c>
      <c r="C31" s="139">
        <f>K22</f>
        <v>525</v>
      </c>
    </row>
    <row r="32" spans="1:22" x14ac:dyDescent="0.25">
      <c r="B32" s="4" t="s">
        <v>38</v>
      </c>
      <c r="C32" s="139">
        <f>L22</f>
        <v>7.4999999999999991</v>
      </c>
    </row>
    <row r="33" spans="2:3" x14ac:dyDescent="0.25">
      <c r="B33" s="4" t="s">
        <v>39</v>
      </c>
      <c r="C33" s="137">
        <f>M22</f>
        <v>825</v>
      </c>
    </row>
    <row r="34" spans="2:3" x14ac:dyDescent="0.25">
      <c r="B34" s="4" t="s">
        <v>40</v>
      </c>
      <c r="C34" s="138">
        <f>N22</f>
        <v>827</v>
      </c>
    </row>
    <row r="35" spans="2:3" x14ac:dyDescent="0.25">
      <c r="B35" s="4" t="s">
        <v>41</v>
      </c>
      <c r="C35" s="138">
        <f>O22</f>
        <v>188.39999999999998</v>
      </c>
    </row>
    <row r="36" spans="2:3" x14ac:dyDescent="0.25">
      <c r="B36" s="4" t="s">
        <v>42</v>
      </c>
      <c r="C36" s="33">
        <f>P22</f>
        <v>9</v>
      </c>
    </row>
    <row r="37" spans="2:3" x14ac:dyDescent="0.25">
      <c r="B37" s="4" t="s">
        <v>43</v>
      </c>
      <c r="C37" s="33">
        <f>Q22</f>
        <v>825</v>
      </c>
    </row>
    <row r="38" spans="2:3" x14ac:dyDescent="0.25">
      <c r="B38" s="4" t="s">
        <v>44</v>
      </c>
      <c r="C38" s="33">
        <f>R22</f>
        <v>7.5000000000000011E-2</v>
      </c>
    </row>
    <row r="39" spans="2:3" x14ac:dyDescent="0.25">
      <c r="B39" s="4" t="s">
        <v>45</v>
      </c>
      <c r="C39" s="55">
        <f>S22</f>
        <v>2.3E-2</v>
      </c>
    </row>
    <row r="40" spans="2:3" x14ac:dyDescent="0.25">
      <c r="B40" s="4" t="s">
        <v>46</v>
      </c>
      <c r="C40" s="39">
        <f>T22</f>
        <v>2.25</v>
      </c>
    </row>
    <row r="42" spans="2:3" x14ac:dyDescent="0.25">
      <c r="B42" s="15" t="s">
        <v>29</v>
      </c>
    </row>
  </sheetData>
  <printOptions horizontalCentered="1"/>
  <pageMargins left="0.25" right="0.25" top="0.75" bottom="0.75" header="0.3" footer="0.3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2025-04-01T22:40:04Z</dcterms:modified>
</cp:coreProperties>
</file>