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tabRatio="899" activeTab="9"/>
  </bookViews>
  <sheets>
    <sheet name="10 день" sheetId="31" r:id="rId1"/>
    <sheet name="9 день" sheetId="30" r:id="rId2"/>
    <sheet name="8день" sheetId="29" r:id="rId3"/>
    <sheet name="ДЕНЬ7" sheetId="15" r:id="rId4"/>
    <sheet name="ДЕНЬ6" sheetId="14" r:id="rId5"/>
    <sheet name="ДЕНЬ 5" sheetId="11" r:id="rId6"/>
    <sheet name="ДЕНЬ 4" sheetId="10" r:id="rId7"/>
    <sheet name="3день" sheetId="9" r:id="rId8"/>
    <sheet name="2день" sheetId="6" r:id="rId9"/>
    <sheet name="1день" sheetId="28" r:id="rId10"/>
  </sheets>
  <calcPr calcId="162913"/>
</workbook>
</file>

<file path=xl/calcChain.xml><?xml version="1.0" encoding="utf-8"?>
<calcChain xmlns="http://schemas.openxmlformats.org/spreadsheetml/2006/main">
  <c r="H22" i="31" l="1"/>
  <c r="H23" i="15"/>
  <c r="H22" i="15"/>
  <c r="H23" i="9"/>
  <c r="D8" i="15"/>
  <c r="D9" i="9"/>
  <c r="U23" i="6"/>
  <c r="D9" i="6"/>
  <c r="G24" i="30" l="1"/>
  <c r="E24" i="30"/>
  <c r="H19" i="30"/>
  <c r="I24" i="30"/>
  <c r="U23" i="31" l="1"/>
  <c r="J23" i="31"/>
  <c r="K23" i="31"/>
  <c r="L23" i="31"/>
  <c r="M23" i="31"/>
  <c r="N23" i="31"/>
  <c r="O23" i="31"/>
  <c r="P23" i="31"/>
  <c r="Q23" i="31"/>
  <c r="R23" i="31"/>
  <c r="S23" i="31"/>
  <c r="T23" i="31"/>
  <c r="I23" i="31"/>
  <c r="T24" i="30"/>
  <c r="U24" i="30"/>
  <c r="S24" i="30"/>
  <c r="R22" i="29"/>
  <c r="T22" i="29"/>
  <c r="U22" i="29"/>
  <c r="S22" i="29"/>
  <c r="I22" i="29"/>
  <c r="T23" i="15"/>
  <c r="U23" i="15"/>
  <c r="S23" i="15"/>
  <c r="I24" i="14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I23" i="6"/>
  <c r="S23" i="28"/>
  <c r="I23" i="28"/>
  <c r="T23" i="28"/>
  <c r="J23" i="28"/>
  <c r="K23" i="28"/>
  <c r="L23" i="28"/>
  <c r="M23" i="28"/>
  <c r="N23" i="28"/>
  <c r="O23" i="28"/>
  <c r="P23" i="28"/>
  <c r="Q23" i="28"/>
  <c r="R23" i="28"/>
  <c r="U23" i="28"/>
  <c r="G23" i="31" l="1"/>
  <c r="E23" i="31"/>
  <c r="H17" i="31"/>
  <c r="H8" i="31"/>
  <c r="H23" i="30"/>
  <c r="H10" i="30"/>
  <c r="H17" i="29"/>
  <c r="F22" i="29"/>
  <c r="G22" i="29"/>
  <c r="E22" i="29"/>
  <c r="D10" i="30"/>
  <c r="D8" i="29"/>
  <c r="H8" i="29"/>
  <c r="G23" i="15"/>
  <c r="H24" i="30" l="1"/>
  <c r="H17" i="15"/>
  <c r="H23" i="14"/>
  <c r="E25" i="11"/>
  <c r="G25" i="11"/>
  <c r="G22" i="10"/>
  <c r="H8" i="10"/>
  <c r="G24" i="9"/>
  <c r="H18" i="9" l="1"/>
  <c r="H9" i="9"/>
  <c r="H22" i="6"/>
  <c r="E23" i="6"/>
  <c r="F23" i="6"/>
  <c r="F23" i="31" l="1"/>
  <c r="F24" i="30"/>
  <c r="F23" i="15"/>
  <c r="E23" i="15"/>
  <c r="J24" i="14"/>
  <c r="K24" i="14"/>
  <c r="L24" i="14"/>
  <c r="M24" i="14"/>
  <c r="N24" i="14"/>
  <c r="O24" i="14"/>
  <c r="P24" i="14"/>
  <c r="Q24" i="14"/>
  <c r="R24" i="14"/>
  <c r="S24" i="14"/>
  <c r="T24" i="14"/>
  <c r="U24" i="14"/>
  <c r="F24" i="14"/>
  <c r="G24" i="14"/>
  <c r="E24" i="14"/>
  <c r="E24" i="9"/>
  <c r="E23" i="28" l="1"/>
  <c r="H8" i="28" l="1"/>
  <c r="D41" i="31"/>
  <c r="D40" i="31"/>
  <c r="D27" i="31"/>
  <c r="D26" i="31"/>
  <c r="D25" i="31"/>
  <c r="D42" i="30"/>
  <c r="D41" i="30"/>
  <c r="D40" i="30"/>
  <c r="D28" i="30"/>
  <c r="D27" i="30"/>
  <c r="D26" i="30"/>
  <c r="D40" i="29"/>
  <c r="D39" i="29"/>
  <c r="D26" i="29"/>
  <c r="D25" i="29"/>
  <c r="D24" i="29"/>
  <c r="D41" i="15" l="1"/>
  <c r="D40" i="15"/>
  <c r="D27" i="15"/>
  <c r="D26" i="15"/>
  <c r="D25" i="15"/>
  <c r="D42" i="14"/>
  <c r="D41" i="14"/>
  <c r="D28" i="14"/>
  <c r="D27" i="14"/>
  <c r="D26" i="14"/>
  <c r="F25" i="11"/>
  <c r="D28" i="11" s="1"/>
  <c r="D29" i="11"/>
  <c r="I25" i="11"/>
  <c r="D31" i="11" s="1"/>
  <c r="J25" i="11"/>
  <c r="D32" i="11" s="1"/>
  <c r="K25" i="11"/>
  <c r="D33" i="11" s="1"/>
  <c r="L25" i="11"/>
  <c r="D34" i="11" s="1"/>
  <c r="M25" i="11"/>
  <c r="D35" i="11" s="1"/>
  <c r="N25" i="11"/>
  <c r="D36" i="11" s="1"/>
  <c r="O25" i="11"/>
  <c r="D37" i="11" s="1"/>
  <c r="P25" i="11"/>
  <c r="D38" i="11" s="1"/>
  <c r="Q25" i="11"/>
  <c r="D39" i="11" s="1"/>
  <c r="R25" i="11"/>
  <c r="D40" i="11" s="1"/>
  <c r="S25" i="11"/>
  <c r="D41" i="11" s="1"/>
  <c r="T25" i="11"/>
  <c r="D42" i="11" s="1"/>
  <c r="U25" i="11"/>
  <c r="D43" i="11" s="1"/>
  <c r="D27" i="11"/>
  <c r="D31" i="10"/>
  <c r="D32" i="10"/>
  <c r="D33" i="10"/>
  <c r="D35" i="10"/>
  <c r="D36" i="10"/>
  <c r="D38" i="10"/>
  <c r="D40" i="10"/>
  <c r="D28" i="10"/>
  <c r="F22" i="10"/>
  <c r="D25" i="10" s="1"/>
  <c r="E22" i="10"/>
  <c r="D24" i="10" s="1"/>
  <c r="D39" i="10"/>
  <c r="D26" i="10"/>
  <c r="D37" i="10"/>
  <c r="D34" i="10"/>
  <c r="D30" i="10"/>
  <c r="D29" i="10"/>
  <c r="J24" i="9"/>
  <c r="K24" i="9"/>
  <c r="L24" i="9"/>
  <c r="M24" i="9"/>
  <c r="N24" i="9"/>
  <c r="O24" i="9"/>
  <c r="P24" i="9"/>
  <c r="Q24" i="9"/>
  <c r="R24" i="9"/>
  <c r="S24" i="9"/>
  <c r="T24" i="9"/>
  <c r="D41" i="9" s="1"/>
  <c r="U24" i="9"/>
  <c r="D42" i="9" s="1"/>
  <c r="I24" i="9"/>
  <c r="F24" i="9"/>
  <c r="D27" i="9" s="1"/>
  <c r="D28" i="9"/>
  <c r="D26" i="9"/>
  <c r="J23" i="6"/>
  <c r="D30" i="6" s="1"/>
  <c r="K23" i="6"/>
  <c r="D31" i="6" s="1"/>
  <c r="L23" i="6"/>
  <c r="D32" i="6" s="1"/>
  <c r="M23" i="6"/>
  <c r="D33" i="6" s="1"/>
  <c r="N23" i="6"/>
  <c r="D34" i="6" s="1"/>
  <c r="O23" i="6"/>
  <c r="D35" i="6" s="1"/>
  <c r="P23" i="6"/>
  <c r="D36" i="6" s="1"/>
  <c r="Q23" i="6"/>
  <c r="D37" i="6" s="1"/>
  <c r="R23" i="6"/>
  <c r="D38" i="6" s="1"/>
  <c r="S23" i="6"/>
  <c r="D39" i="6" s="1"/>
  <c r="T23" i="6"/>
  <c r="D40" i="6" s="1"/>
  <c r="D41" i="6"/>
  <c r="G23" i="6"/>
  <c r="D27" i="6" s="1"/>
  <c r="D31" i="28"/>
  <c r="D32" i="28"/>
  <c r="D33" i="28"/>
  <c r="D34" i="28"/>
  <c r="D36" i="28"/>
  <c r="D37" i="28"/>
  <c r="D38" i="28"/>
  <c r="D40" i="28"/>
  <c r="D41" i="28"/>
  <c r="D29" i="28"/>
  <c r="F23" i="28"/>
  <c r="D26" i="28" s="1"/>
  <c r="G23" i="28"/>
  <c r="D27" i="28" s="1"/>
  <c r="D25" i="28"/>
  <c r="H22" i="28"/>
  <c r="H17" i="28"/>
  <c r="D29" i="6"/>
  <c r="D26" i="6"/>
  <c r="D25" i="6"/>
  <c r="D39" i="28"/>
  <c r="D35" i="28"/>
  <c r="D30" i="28"/>
  <c r="D9" i="11"/>
  <c r="H23" i="28" l="1"/>
  <c r="D28" i="28"/>
  <c r="D9" i="14"/>
  <c r="D8" i="10"/>
  <c r="D8" i="31"/>
  <c r="H17" i="10" l="1"/>
  <c r="D8" i="28" l="1"/>
  <c r="H9" i="14" l="1"/>
  <c r="D30" i="14" l="1"/>
  <c r="D31" i="14"/>
  <c r="D32" i="14"/>
  <c r="D33" i="14"/>
  <c r="D34" i="14"/>
  <c r="D35" i="14"/>
  <c r="D36" i="14"/>
  <c r="D37" i="14"/>
  <c r="D38" i="14"/>
  <c r="D39" i="14"/>
  <c r="D40" i="14"/>
  <c r="H24" i="11" l="1"/>
  <c r="D30" i="31" l="1"/>
  <c r="D31" i="31"/>
  <c r="D32" i="31"/>
  <c r="D33" i="31"/>
  <c r="D34" i="31"/>
  <c r="D35" i="31"/>
  <c r="D36" i="31"/>
  <c r="D37" i="31"/>
  <c r="D38" i="31"/>
  <c r="D39" i="31"/>
  <c r="D29" i="31"/>
  <c r="J24" i="30"/>
  <c r="D31" i="30" s="1"/>
  <c r="K24" i="30"/>
  <c r="D32" i="30" s="1"/>
  <c r="L24" i="30"/>
  <c r="D33" i="30" s="1"/>
  <c r="M24" i="30"/>
  <c r="D34" i="30" s="1"/>
  <c r="N24" i="30"/>
  <c r="D35" i="30" s="1"/>
  <c r="O24" i="30"/>
  <c r="D36" i="30" s="1"/>
  <c r="P24" i="30"/>
  <c r="D37" i="30" s="1"/>
  <c r="Q24" i="30"/>
  <c r="D38" i="30" s="1"/>
  <c r="R24" i="30"/>
  <c r="D39" i="30" s="1"/>
  <c r="D30" i="30"/>
  <c r="D29" i="30"/>
  <c r="J23" i="15"/>
  <c r="D30" i="15" s="1"/>
  <c r="K23" i="15"/>
  <c r="D31" i="15" s="1"/>
  <c r="L23" i="15"/>
  <c r="D32" i="15" s="1"/>
  <c r="M23" i="15"/>
  <c r="D33" i="15" s="1"/>
  <c r="N23" i="15"/>
  <c r="D34" i="15" s="1"/>
  <c r="O23" i="15"/>
  <c r="D35" i="15" s="1"/>
  <c r="P23" i="15"/>
  <c r="D36" i="15" s="1"/>
  <c r="Q23" i="15"/>
  <c r="D37" i="15" s="1"/>
  <c r="R23" i="15"/>
  <c r="D38" i="15" s="1"/>
  <c r="D39" i="15"/>
  <c r="I23" i="15"/>
  <c r="D29" i="15" s="1"/>
  <c r="D30" i="9"/>
  <c r="H24" i="9"/>
  <c r="D29" i="9" s="1"/>
  <c r="H23" i="31" l="1"/>
  <c r="D28" i="31" s="1"/>
  <c r="H21" i="29"/>
  <c r="H8" i="15"/>
  <c r="H18" i="14"/>
  <c r="H24" i="14" s="1"/>
  <c r="D29" i="14" s="1"/>
  <c r="H18" i="11"/>
  <c r="H9" i="11"/>
  <c r="H21" i="10"/>
  <c r="H9" i="6"/>
  <c r="H23" i="6" s="1"/>
  <c r="D28" i="6" s="1"/>
  <c r="H25" i="11" l="1"/>
  <c r="D30" i="11" s="1"/>
  <c r="H22" i="29"/>
  <c r="D27" i="29" s="1"/>
  <c r="D28" i="15"/>
  <c r="H22" i="10"/>
  <c r="D27" i="10" s="1"/>
  <c r="J22" i="29" l="1"/>
  <c r="D29" i="29" s="1"/>
  <c r="K22" i="29"/>
  <c r="D30" i="29" s="1"/>
  <c r="L22" i="29"/>
  <c r="D31" i="29" s="1"/>
  <c r="D31" i="9"/>
  <c r="D32" i="9"/>
  <c r="D33" i="9"/>
  <c r="D34" i="9"/>
  <c r="D35" i="9"/>
  <c r="D36" i="9"/>
  <c r="D37" i="9"/>
  <c r="D38" i="9"/>
  <c r="D39" i="9"/>
  <c r="D40" i="9"/>
  <c r="D38" i="29" l="1"/>
  <c r="D37" i="29"/>
  <c r="Q22" i="29"/>
  <c r="D36" i="29" s="1"/>
  <c r="P22" i="29"/>
  <c r="D35" i="29" s="1"/>
  <c r="O22" i="29"/>
  <c r="D34" i="29" s="1"/>
  <c r="N22" i="29"/>
  <c r="D33" i="29" s="1"/>
  <c r="M22" i="29"/>
  <c r="D32" i="29" s="1"/>
  <c r="D28" i="29"/>
</calcChain>
</file>

<file path=xl/sharedStrings.xml><?xml version="1.0" encoding="utf-8"?>
<sst xmlns="http://schemas.openxmlformats.org/spreadsheetml/2006/main" count="640" uniqueCount="134">
  <si>
    <t>ИТОГО</t>
  </si>
  <si>
    <t>наименование блюда</t>
  </si>
  <si>
    <t>выход</t>
  </si>
  <si>
    <t>нетто</t>
  </si>
  <si>
    <t>с 7 до 11 лет</t>
  </si>
  <si>
    <t>ДЕНЬ 2</t>
  </si>
  <si>
    <t>ЗАВТРАК</t>
  </si>
  <si>
    <t>ОБЕД</t>
  </si>
  <si>
    <t>ДЕНЬ 3</t>
  </si>
  <si>
    <t>ДЕНЬ 4</t>
  </si>
  <si>
    <t>Выход</t>
  </si>
  <si>
    <t>ДЕНЬ 5</t>
  </si>
  <si>
    <t>ДЕНЬ 7</t>
  </si>
  <si>
    <t>В1 мг</t>
  </si>
  <si>
    <t>С мг</t>
  </si>
  <si>
    <t>Са мг</t>
  </si>
  <si>
    <t>Р мг</t>
  </si>
  <si>
    <t>Fe мг</t>
  </si>
  <si>
    <t xml:space="preserve"> </t>
  </si>
  <si>
    <t>ПОЛДНИК</t>
  </si>
  <si>
    <t>Полдник</t>
  </si>
  <si>
    <t>ДЕНЬ 1</t>
  </si>
  <si>
    <t>Завтрак</t>
  </si>
  <si>
    <t>ДЕНЬ 6</t>
  </si>
  <si>
    <t>ДЕНЬ 8</t>
  </si>
  <si>
    <t>ДЕНЬ 9</t>
  </si>
  <si>
    <t>ДЕНЬ 10</t>
  </si>
  <si>
    <t>Помидор свежий</t>
  </si>
  <si>
    <t>Огурец свежий</t>
  </si>
  <si>
    <t>Пюре картофельное</t>
  </si>
  <si>
    <t>Разработала: технолог Гоголева Л.А.</t>
  </si>
  <si>
    <t>Каша гречневая с маслом</t>
  </si>
  <si>
    <t>Чай зеленый без сахара</t>
  </si>
  <si>
    <t>Салат из свеклы отварной</t>
  </si>
  <si>
    <t>Суп пюре из брокколи</t>
  </si>
  <si>
    <t>Котлета мясная паровая</t>
  </si>
  <si>
    <t>Чай черный без сахара</t>
  </si>
  <si>
    <t>Рыба отварная</t>
  </si>
  <si>
    <t>Картофель печеный</t>
  </si>
  <si>
    <t>Чай с медом</t>
  </si>
  <si>
    <t>Сыр порционный менее 20% жирности</t>
  </si>
  <si>
    <t>Салат из свежих овощей</t>
  </si>
  <si>
    <t>Фасоль отварная</t>
  </si>
  <si>
    <t>Кролик тушеный</t>
  </si>
  <si>
    <t>Рыба припущенная с овощами</t>
  </si>
  <si>
    <t>Овощи тушеные</t>
  </si>
  <si>
    <t>Рыба на пару (минтай)</t>
  </si>
  <si>
    <t>Творожок без сахара 5%</t>
  </si>
  <si>
    <t>Кролик тушеный с овощами</t>
  </si>
  <si>
    <t>Салат из свежих огурцов с зеленью</t>
  </si>
  <si>
    <t>8..2</t>
  </si>
  <si>
    <t>итого</t>
  </si>
  <si>
    <t>2..8</t>
  </si>
  <si>
    <t xml:space="preserve">Омлет </t>
  </si>
  <si>
    <t>1..2</t>
  </si>
  <si>
    <t>Желе из смородины</t>
  </si>
  <si>
    <t>Сырники из творога с мёдом</t>
  </si>
  <si>
    <t>7..5 а</t>
  </si>
  <si>
    <t>гуляш из отварного мяса</t>
  </si>
  <si>
    <t>Кисломолочный продукт</t>
  </si>
  <si>
    <t>Суп картофельный с рыбой</t>
  </si>
  <si>
    <t xml:space="preserve">Напиток из шиповника </t>
  </si>
  <si>
    <t>11..14</t>
  </si>
  <si>
    <t>Яблоки запеченые с творогом</t>
  </si>
  <si>
    <t>Котлета куриная</t>
  </si>
  <si>
    <t xml:space="preserve"> фасоль тушеная с овощами</t>
  </si>
  <si>
    <t>11.6а</t>
  </si>
  <si>
    <t>Суп картофельный с крупой</t>
  </si>
  <si>
    <t>Запеканка из творога с мёдом</t>
  </si>
  <si>
    <t>Хлеб пшеничный</t>
  </si>
  <si>
    <t>Щи из свежей капусты  со сметаной</t>
  </si>
  <si>
    <t>Рагу овощное с курицей</t>
  </si>
  <si>
    <t>Чай  зеленый с лимоном и медом</t>
  </si>
  <si>
    <t>Компот из вишен и яблок</t>
  </si>
  <si>
    <t>Каша овсянная молочная</t>
  </si>
  <si>
    <t>Компот из чернослива</t>
  </si>
  <si>
    <t>В2 мг</t>
  </si>
  <si>
    <t>I мг</t>
  </si>
  <si>
    <t>орехи в ассортименте</t>
  </si>
  <si>
    <t>Какао с молоком</t>
  </si>
  <si>
    <t xml:space="preserve">Какао с молоком </t>
  </si>
  <si>
    <t>11,09а</t>
  </si>
  <si>
    <t>11.09а</t>
  </si>
  <si>
    <t xml:space="preserve">Напиток из свежемороженых ягод </t>
  </si>
  <si>
    <t>8..1</t>
  </si>
  <si>
    <t>Сыр порциями ( менее 20% жирности)</t>
  </si>
  <si>
    <t>11.10а</t>
  </si>
  <si>
    <t>Яблоки запеченные с творогом</t>
  </si>
  <si>
    <t xml:space="preserve">компот из сухофруктов </t>
  </si>
  <si>
    <t>Чай с молоком</t>
  </si>
  <si>
    <t>11.11а</t>
  </si>
  <si>
    <t xml:space="preserve">Компот из кураги </t>
  </si>
  <si>
    <t>Овощи отварные</t>
  </si>
  <si>
    <t>Хлеб ржано-пшеничный</t>
  </si>
  <si>
    <t>Фрукты(яблоко)</t>
  </si>
  <si>
    <t>Фрукты (киви)</t>
  </si>
  <si>
    <t>булочка домашняя</t>
  </si>
  <si>
    <t>Пирожки с яблоком</t>
  </si>
  <si>
    <t>Салат овощной с зеленым горошком</t>
  </si>
  <si>
    <t>Борщ с капустой и картофелем</t>
  </si>
  <si>
    <t>Макаронные изделия отварные</t>
  </si>
  <si>
    <t>Каша перловая рассыпчатая</t>
  </si>
  <si>
    <t>Бутерброд с джемом</t>
  </si>
  <si>
    <t>Бутерброд сотварными мясопродуктами</t>
  </si>
  <si>
    <t>Салат из белокачанной капусты с  морковью</t>
  </si>
  <si>
    <t>Салат фруктовый</t>
  </si>
  <si>
    <t>Сок плодовоовощной (без сахара)</t>
  </si>
  <si>
    <t>Кисель из яблок сушеных</t>
  </si>
  <si>
    <t>компот из свежих плодов</t>
  </si>
  <si>
    <t>Кисель из вишни</t>
  </si>
  <si>
    <t>Белки г</t>
  </si>
  <si>
    <t>Жиры г</t>
  </si>
  <si>
    <t>Углеводы г</t>
  </si>
  <si>
    <t>ЭЦ ккал</t>
  </si>
  <si>
    <t>Арет.экв</t>
  </si>
  <si>
    <t>D мкг</t>
  </si>
  <si>
    <t>Ca мг</t>
  </si>
  <si>
    <t>P мг</t>
  </si>
  <si>
    <t>Mg мг</t>
  </si>
  <si>
    <t>K мг</t>
  </si>
  <si>
    <t>Se мг</t>
  </si>
  <si>
    <t>F мг</t>
  </si>
  <si>
    <t>Горошек зеленый консервированный</t>
  </si>
  <si>
    <t>Каша пшенная молочная</t>
  </si>
  <si>
    <t>Биточек рыбный</t>
  </si>
  <si>
    <t>с 7 - 11 лет</t>
  </si>
  <si>
    <t>БЕЛКИ г</t>
  </si>
  <si>
    <t>ЖИРЫ г</t>
  </si>
  <si>
    <t>УГЛЕВОДЫ г</t>
  </si>
  <si>
    <t>А рет.экв</t>
  </si>
  <si>
    <t>салат из свежих помидоров и огурцов</t>
  </si>
  <si>
    <t>Суп картофельный с фрикадельками из курицы</t>
  </si>
  <si>
    <t>Суп овощной с фрикадельками из говядины</t>
  </si>
  <si>
    <t>печенье безглютеновое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</si>
</sst>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6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239">
    <xf numFmtId="0" fontId="0" fillId="0" borderId="0" xfId="0"/>
    <xf numFmtId="0" fontId="0" fillId="2" borderId="0" xfId="0" applyFill="1" applyBorder="1"/>
    <xf numFmtId="0" fontId="0" fillId="2" borderId="0" xfId="0" applyFill="1"/>
    <xf numFmtId="0" fontId="4" fillId="2" borderId="0" xfId="0" applyFont="1" applyFill="1" applyBorder="1"/>
    <xf numFmtId="0" fontId="4" fillId="2" borderId="0" xfId="0" applyFont="1" applyFill="1"/>
    <xf numFmtId="2" fontId="4" fillId="2" borderId="0" xfId="0" applyNumberFormat="1" applyFont="1" applyFill="1"/>
    <xf numFmtId="1" fontId="9" fillId="0" borderId="0" xfId="1" applyNumberFormat="1" applyFont="1" applyBorder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14" fillId="3" borderId="1" xfId="0" applyFont="1" applyFill="1" applyBorder="1"/>
    <xf numFmtId="0" fontId="7" fillId="3" borderId="1" xfId="0" applyFont="1" applyFill="1" applyBorder="1"/>
    <xf numFmtId="0" fontId="14" fillId="2" borderId="1" xfId="0" applyFont="1" applyFill="1" applyBorder="1"/>
    <xf numFmtId="2" fontId="7" fillId="2" borderId="1" xfId="0" applyNumberFormat="1" applyFont="1" applyFill="1" applyBorder="1"/>
    <xf numFmtId="2" fontId="14" fillId="2" borderId="1" xfId="0" applyNumberFormat="1" applyFont="1" applyFill="1" applyBorder="1"/>
    <xf numFmtId="0" fontId="7" fillId="2" borderId="0" xfId="0" applyFont="1" applyFill="1"/>
    <xf numFmtId="0" fontId="6" fillId="2" borderId="1" xfId="0" applyFont="1" applyFill="1" applyBorder="1"/>
    <xf numFmtId="0" fontId="15" fillId="2" borderId="0" xfId="0" applyFont="1" applyFill="1"/>
    <xf numFmtId="0" fontId="16" fillId="2" borderId="0" xfId="0" applyFont="1" applyFill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/>
    <xf numFmtId="0" fontId="14" fillId="2" borderId="0" xfId="0" applyFont="1" applyFill="1" applyBorder="1"/>
    <xf numFmtId="0" fontId="7" fillId="2" borderId="0" xfId="0" applyFont="1" applyFill="1" applyBorder="1"/>
    <xf numFmtId="0" fontId="12" fillId="2" borderId="1" xfId="0" applyFont="1" applyFill="1" applyBorder="1"/>
    <xf numFmtId="0" fontId="12" fillId="2" borderId="5" xfId="0" applyFont="1" applyFill="1" applyBorder="1"/>
    <xf numFmtId="0" fontId="12" fillId="2" borderId="2" xfId="0" applyFont="1" applyFill="1" applyBorder="1"/>
    <xf numFmtId="0" fontId="12" fillId="2" borderId="3" xfId="0" applyFont="1" applyFill="1" applyBorder="1"/>
    <xf numFmtId="0" fontId="12" fillId="3" borderId="1" xfId="0" applyFont="1" applyFill="1" applyBorder="1"/>
    <xf numFmtId="0" fontId="12" fillId="0" borderId="1" xfId="0" applyFont="1" applyBorder="1"/>
    <xf numFmtId="0" fontId="13" fillId="2" borderId="1" xfId="0" applyFont="1" applyFill="1" applyBorder="1"/>
    <xf numFmtId="0" fontId="13" fillId="3" borderId="1" xfId="0" applyFont="1" applyFill="1" applyBorder="1"/>
    <xf numFmtId="0" fontId="12" fillId="2" borderId="0" xfId="0" applyFont="1" applyFill="1"/>
    <xf numFmtId="0" fontId="13" fillId="2" borderId="0" xfId="0" applyFont="1" applyFill="1" applyBorder="1"/>
    <xf numFmtId="0" fontId="12" fillId="2" borderId="0" xfId="0" applyFont="1" applyFill="1" applyBorder="1"/>
    <xf numFmtId="2" fontId="14" fillId="3" borderId="1" xfId="0" applyNumberFormat="1" applyFont="1" applyFill="1" applyBorder="1"/>
    <xf numFmtId="2" fontId="7" fillId="3" borderId="1" xfId="0" applyNumberFormat="1" applyFont="1" applyFill="1" applyBorder="1"/>
    <xf numFmtId="0" fontId="5" fillId="0" borderId="1" xfId="0" applyFont="1" applyBorder="1"/>
    <xf numFmtId="0" fontId="6" fillId="0" borderId="1" xfId="0" applyFont="1" applyBorder="1"/>
    <xf numFmtId="2" fontId="6" fillId="2" borderId="1" xfId="0" applyNumberFormat="1" applyFont="1" applyFill="1" applyBorder="1"/>
    <xf numFmtId="0" fontId="5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4" fillId="2" borderId="1" xfId="0" applyFont="1" applyFill="1" applyBorder="1" applyAlignment="1">
      <alignment horizontal="center"/>
    </xf>
    <xf numFmtId="1" fontId="6" fillId="2" borderId="1" xfId="0" applyNumberFormat="1" applyFont="1" applyFill="1" applyBorder="1"/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1" fontId="12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3" fillId="2" borderId="0" xfId="0" applyFont="1" applyFill="1" applyBorder="1"/>
    <xf numFmtId="0" fontId="0" fillId="0" borderId="0" xfId="0" applyAlignment="1">
      <alignment horizontal="center"/>
    </xf>
    <xf numFmtId="0" fontId="18" fillId="2" borderId="1" xfId="0" applyFont="1" applyFill="1" applyBorder="1"/>
    <xf numFmtId="0" fontId="7" fillId="2" borderId="0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5" xfId="0" applyFont="1" applyFill="1" applyBorder="1" applyAlignment="1"/>
    <xf numFmtId="0" fontId="20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20" fillId="2" borderId="1" xfId="0" applyNumberFormat="1" applyFont="1" applyFill="1" applyBorder="1" applyAlignment="1">
      <alignment horizontal="center"/>
    </xf>
    <xf numFmtId="0" fontId="20" fillId="2" borderId="2" xfId="0" applyNumberFormat="1" applyFont="1" applyFill="1" applyBorder="1" applyAlignment="1">
      <alignment horizontal="center"/>
    </xf>
    <xf numFmtId="0" fontId="20" fillId="3" borderId="1" xfId="0" applyFont="1" applyFill="1" applyBorder="1"/>
    <xf numFmtId="0" fontId="20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20" fillId="0" borderId="1" xfId="0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vertical="center" wrapText="1"/>
    </xf>
    <xf numFmtId="0" fontId="20" fillId="0" borderId="1" xfId="0" applyFont="1" applyBorder="1"/>
    <xf numFmtId="0" fontId="20" fillId="2" borderId="1" xfId="0" applyFont="1" applyFill="1" applyBorder="1" applyAlignment="1">
      <alignment horizontal="center" vertical="center" wrapText="1"/>
    </xf>
    <xf numFmtId="1" fontId="20" fillId="2" borderId="1" xfId="0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/>
    <xf numFmtId="0" fontId="10" fillId="3" borderId="1" xfId="0" applyFont="1" applyFill="1" applyBorder="1"/>
    <xf numFmtId="0" fontId="0" fillId="2" borderId="1" xfId="0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0" fontId="21" fillId="2" borderId="1" xfId="0" applyFont="1" applyFill="1" applyBorder="1" applyAlignment="1">
      <alignment horizontal="center"/>
    </xf>
    <xf numFmtId="1" fontId="21" fillId="2" borderId="1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6" fillId="2" borderId="0" xfId="0" applyFont="1" applyFill="1"/>
    <xf numFmtId="166" fontId="20" fillId="0" borderId="1" xfId="0" applyNumberFormat="1" applyFont="1" applyBorder="1" applyAlignment="1">
      <alignment horizontal="center"/>
    </xf>
    <xf numFmtId="0" fontId="6" fillId="3" borderId="1" xfId="0" applyFont="1" applyFill="1" applyBorder="1"/>
    <xf numFmtId="0" fontId="12" fillId="2" borderId="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5" fillId="3" borderId="1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6" fillId="0" borderId="0" xfId="0" applyFont="1"/>
    <xf numFmtId="0" fontId="2" fillId="2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/>
    <xf numFmtId="0" fontId="6" fillId="0" borderId="0" xfId="0" applyFont="1" applyBorder="1"/>
    <xf numFmtId="0" fontId="2" fillId="0" borderId="0" xfId="0" applyFont="1"/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Border="1"/>
    <xf numFmtId="164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6" fillId="2" borderId="0" xfId="0" applyFont="1" applyFill="1" applyBorder="1"/>
    <xf numFmtId="1" fontId="2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/>
    <xf numFmtId="0" fontId="19" fillId="2" borderId="1" xfId="0" applyFont="1" applyFill="1" applyBorder="1"/>
    <xf numFmtId="2" fontId="17" fillId="2" borderId="1" xfId="0" applyNumberFormat="1" applyFont="1" applyFill="1" applyBorder="1" applyAlignment="1">
      <alignment horizontal="center"/>
    </xf>
    <xf numFmtId="0" fontId="17" fillId="0" borderId="1" xfId="0" applyFont="1" applyBorder="1"/>
    <xf numFmtId="0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/>
    <xf numFmtId="1" fontId="17" fillId="2" borderId="1" xfId="0" applyNumberFormat="1" applyFont="1" applyFill="1" applyBorder="1" applyAlignment="1">
      <alignment horizontal="center"/>
    </xf>
    <xf numFmtId="1" fontId="17" fillId="0" borderId="1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/>
    <xf numFmtId="0" fontId="2" fillId="2" borderId="0" xfId="0" applyFont="1" applyFill="1" applyAlignment="1">
      <alignment horizontal="center"/>
    </xf>
    <xf numFmtId="0" fontId="21" fillId="3" borderId="1" xfId="0" applyFont="1" applyFill="1" applyBorder="1"/>
    <xf numFmtId="1" fontId="21" fillId="0" borderId="1" xfId="0" applyNumberFormat="1" applyFont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0" fontId="21" fillId="2" borderId="1" xfId="0" applyNumberFormat="1" applyFont="1" applyFill="1" applyBorder="1" applyAlignment="1">
      <alignment horizontal="center"/>
    </xf>
    <xf numFmtId="2" fontId="5" fillId="2" borderId="5" xfId="0" applyNumberFormat="1" applyFont="1" applyFill="1" applyBorder="1"/>
    <xf numFmtId="0" fontId="6" fillId="2" borderId="1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6" fillId="2" borderId="2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6" fontId="6" fillId="2" borderId="1" xfId="0" applyNumberFormat="1" applyFont="1" applyFill="1" applyBorder="1"/>
    <xf numFmtId="0" fontId="7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5" fillId="2" borderId="2" xfId="0" applyFont="1" applyFill="1" applyBorder="1"/>
    <xf numFmtId="0" fontId="6" fillId="2" borderId="5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5" fillId="3" borderId="2" xfId="0" applyFont="1" applyFill="1" applyBorder="1"/>
    <xf numFmtId="1" fontId="6" fillId="0" borderId="1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3" borderId="2" xfId="0" applyFont="1" applyFill="1" applyBorder="1"/>
    <xf numFmtId="0" fontId="6" fillId="0" borderId="4" xfId="0" applyFont="1" applyBorder="1" applyAlignment="1">
      <alignment horizontal="center"/>
    </xf>
    <xf numFmtId="0" fontId="5" fillId="2" borderId="0" xfId="0" applyFont="1" applyFill="1"/>
    <xf numFmtId="2" fontId="5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0" borderId="1" xfId="0" applyFont="1" applyBorder="1" applyAlignment="1"/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2" fontId="17" fillId="2" borderId="1" xfId="0" applyNumberFormat="1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5" fillId="2" borderId="1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5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17" fillId="3" borderId="1" xfId="0" applyFont="1" applyFill="1" applyBorder="1"/>
    <xf numFmtId="0" fontId="17" fillId="3" borderId="1" xfId="0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4" fontId="17" fillId="2" borderId="1" xfId="0" applyNumberFormat="1" applyFont="1" applyFill="1" applyBorder="1" applyAlignment="1">
      <alignment horizontal="center"/>
    </xf>
    <xf numFmtId="166" fontId="17" fillId="2" borderId="1" xfId="0" applyNumberFormat="1" applyFont="1" applyFill="1" applyBorder="1" applyAlignment="1">
      <alignment horizontal="center"/>
    </xf>
    <xf numFmtId="0" fontId="17" fillId="2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wrapText="1"/>
    </xf>
    <xf numFmtId="0" fontId="17" fillId="2" borderId="2" xfId="0" applyFont="1" applyFill="1" applyBorder="1" applyAlignment="1">
      <alignment wrapText="1"/>
    </xf>
    <xf numFmtId="2" fontId="6" fillId="2" borderId="2" xfId="0" applyNumberFormat="1" applyFont="1" applyFill="1" applyBorder="1" applyAlignment="1">
      <alignment wrapText="1"/>
    </xf>
    <xf numFmtId="0" fontId="5" fillId="0" borderId="2" xfId="0" applyFont="1" applyBorder="1"/>
    <xf numFmtId="2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</cellXfs>
  <cellStyles count="2">
    <cellStyle name="Обычный" xfId="0" builtinId="0"/>
    <cellStyle name="Обычный_10 день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53"/>
  <sheetViews>
    <sheetView zoomScale="70" zoomScaleNormal="70" workbookViewId="0">
      <selection activeCell="H33" sqref="H33"/>
    </sheetView>
  </sheetViews>
  <sheetFormatPr defaultColWidth="9.109375" defaultRowHeight="14.4" x14ac:dyDescent="0.3"/>
  <cols>
    <col min="1" max="1" width="10.33203125" style="2" customWidth="1"/>
    <col min="2" max="2" width="9.109375" style="95"/>
    <col min="3" max="3" width="36.33203125" style="2" customWidth="1"/>
    <col min="4" max="4" width="14" style="95" customWidth="1"/>
    <col min="5" max="6" width="7.6640625" style="2" customWidth="1"/>
    <col min="7" max="7" width="8.88671875" style="2" customWidth="1"/>
    <col min="8" max="8" width="9.44140625" style="2" customWidth="1"/>
    <col min="9" max="15" width="7.6640625" style="2" customWidth="1"/>
    <col min="16" max="16" width="8.88671875" style="2" customWidth="1"/>
    <col min="17" max="17" width="9.44140625" style="2" customWidth="1"/>
    <col min="18" max="18" width="8.44140625" style="2" customWidth="1"/>
    <col min="19" max="19" width="7.6640625" style="2" customWidth="1"/>
    <col min="20" max="16384" width="9.109375" style="2"/>
  </cols>
  <sheetData>
    <row r="2" spans="1:21" ht="15.6" x14ac:dyDescent="0.3">
      <c r="A2" s="9" t="s">
        <v>26</v>
      </c>
      <c r="B2" s="69" t="s">
        <v>26</v>
      </c>
      <c r="C2" s="18" t="s">
        <v>1</v>
      </c>
      <c r="D2" s="69" t="s">
        <v>4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15.6" x14ac:dyDescent="0.3">
      <c r="A3" s="9"/>
      <c r="B3" s="69"/>
      <c r="C3" s="93" t="s">
        <v>22</v>
      </c>
      <c r="D3" s="107" t="s">
        <v>3</v>
      </c>
      <c r="E3" s="93" t="s">
        <v>110</v>
      </c>
      <c r="F3" s="93" t="s">
        <v>111</v>
      </c>
      <c r="G3" s="93" t="s">
        <v>112</v>
      </c>
      <c r="H3" s="182" t="s">
        <v>113</v>
      </c>
      <c r="I3" s="93" t="s">
        <v>13</v>
      </c>
      <c r="J3" s="93" t="s">
        <v>76</v>
      </c>
      <c r="K3" s="93" t="s">
        <v>14</v>
      </c>
      <c r="L3" s="93" t="s">
        <v>114</v>
      </c>
      <c r="M3" s="93" t="s">
        <v>115</v>
      </c>
      <c r="N3" s="93" t="s">
        <v>116</v>
      </c>
      <c r="O3" s="93" t="s">
        <v>117</v>
      </c>
      <c r="P3" s="93" t="s">
        <v>118</v>
      </c>
      <c r="Q3" s="93" t="s">
        <v>17</v>
      </c>
      <c r="R3" s="93" t="s">
        <v>119</v>
      </c>
      <c r="S3" s="93" t="s">
        <v>77</v>
      </c>
      <c r="T3" s="93" t="s">
        <v>120</v>
      </c>
      <c r="U3" s="93" t="s">
        <v>121</v>
      </c>
    </row>
    <row r="4" spans="1:21" ht="15.6" x14ac:dyDescent="0.3">
      <c r="A4" s="9"/>
      <c r="B4" s="75">
        <v>231</v>
      </c>
      <c r="C4" s="212" t="s">
        <v>56</v>
      </c>
      <c r="D4" s="75">
        <v>170</v>
      </c>
      <c r="E4" s="69">
        <v>8.3000000000000007</v>
      </c>
      <c r="F4" s="69">
        <v>7.9</v>
      </c>
      <c r="G4" s="69">
        <v>34.799999999999997</v>
      </c>
      <c r="H4" s="69">
        <v>320</v>
      </c>
      <c r="I4" s="69">
        <v>0.1</v>
      </c>
      <c r="J4" s="69">
        <v>0.5</v>
      </c>
      <c r="K4" s="69">
        <v>5</v>
      </c>
      <c r="L4" s="69">
        <v>100</v>
      </c>
      <c r="M4" s="69">
        <v>1.6</v>
      </c>
      <c r="N4" s="69">
        <v>190</v>
      </c>
      <c r="O4" s="69">
        <v>1</v>
      </c>
      <c r="P4" s="69">
        <v>31</v>
      </c>
      <c r="Q4" s="69">
        <v>2</v>
      </c>
      <c r="R4" s="69">
        <v>60</v>
      </c>
      <c r="S4" s="69">
        <v>2.5000000000000001E-2</v>
      </c>
      <c r="T4" s="69"/>
      <c r="U4" s="69">
        <v>0.5</v>
      </c>
    </row>
    <row r="5" spans="1:21" ht="15.6" x14ac:dyDescent="0.3">
      <c r="A5" s="9"/>
      <c r="B5" s="75" t="s">
        <v>86</v>
      </c>
      <c r="C5" s="18" t="s">
        <v>72</v>
      </c>
      <c r="D5" s="69">
        <v>200</v>
      </c>
      <c r="E5" s="69">
        <v>0.2</v>
      </c>
      <c r="F5" s="69">
        <v>0.05</v>
      </c>
      <c r="G5" s="69">
        <v>25</v>
      </c>
      <c r="H5" s="69">
        <v>80</v>
      </c>
      <c r="I5" s="69">
        <v>0.01</v>
      </c>
      <c r="J5" s="69">
        <v>0.1</v>
      </c>
      <c r="K5" s="69">
        <v>6</v>
      </c>
      <c r="L5" s="69">
        <v>60</v>
      </c>
      <c r="M5" s="69">
        <v>0.1</v>
      </c>
      <c r="N5" s="69">
        <v>0.5</v>
      </c>
      <c r="O5" s="69"/>
      <c r="P5" s="69">
        <v>13.68</v>
      </c>
      <c r="Q5" s="69">
        <v>0.08</v>
      </c>
      <c r="R5" s="69">
        <v>6.24</v>
      </c>
      <c r="S5" s="69"/>
      <c r="T5" s="69"/>
      <c r="U5" s="69"/>
    </row>
    <row r="6" spans="1:21" ht="15.6" x14ac:dyDescent="0.3">
      <c r="A6" s="9"/>
      <c r="B6" s="69">
        <v>43</v>
      </c>
      <c r="C6" s="18" t="s">
        <v>105</v>
      </c>
      <c r="D6" s="69">
        <v>80</v>
      </c>
      <c r="E6" s="69">
        <v>1</v>
      </c>
      <c r="F6" s="69">
        <v>3</v>
      </c>
      <c r="G6" s="69">
        <v>15</v>
      </c>
      <c r="H6" s="69">
        <v>95</v>
      </c>
      <c r="I6" s="69">
        <v>0.02</v>
      </c>
      <c r="J6" s="69"/>
      <c r="K6" s="69">
        <v>2</v>
      </c>
      <c r="L6" s="69">
        <v>18</v>
      </c>
      <c r="M6" s="69">
        <v>0.02</v>
      </c>
      <c r="N6" s="69">
        <v>80</v>
      </c>
      <c r="O6" s="69">
        <v>80</v>
      </c>
      <c r="P6" s="69"/>
      <c r="Q6" s="69"/>
      <c r="R6" s="69">
        <v>115</v>
      </c>
      <c r="S6" s="69"/>
      <c r="T6" s="69"/>
      <c r="U6" s="69">
        <v>0.15</v>
      </c>
    </row>
    <row r="7" spans="1:21" ht="15.6" x14ac:dyDescent="0.3">
      <c r="A7" s="9"/>
      <c r="B7" s="90">
        <v>109</v>
      </c>
      <c r="C7" s="18" t="s">
        <v>93</v>
      </c>
      <c r="D7" s="70">
        <v>50</v>
      </c>
      <c r="E7" s="70">
        <v>3.5</v>
      </c>
      <c r="F7" s="70">
        <v>0.6</v>
      </c>
      <c r="G7" s="70">
        <v>18</v>
      </c>
      <c r="H7" s="70">
        <v>90</v>
      </c>
      <c r="I7" s="70">
        <v>0.06</v>
      </c>
      <c r="J7" s="70"/>
      <c r="K7" s="70"/>
      <c r="L7" s="70"/>
      <c r="M7" s="70"/>
      <c r="N7" s="70"/>
      <c r="O7" s="70"/>
      <c r="P7" s="105">
        <v>10.5</v>
      </c>
      <c r="Q7" s="105"/>
      <c r="R7" s="105">
        <v>14</v>
      </c>
      <c r="S7" s="105"/>
      <c r="T7" s="69"/>
      <c r="U7" s="69"/>
    </row>
    <row r="8" spans="1:21" ht="15.6" x14ac:dyDescent="0.3">
      <c r="A8" s="9"/>
      <c r="B8" s="69"/>
      <c r="C8" s="39" t="s">
        <v>51</v>
      </c>
      <c r="D8" s="191">
        <f>D7+D6+D5+D4</f>
        <v>500</v>
      </c>
      <c r="E8" s="39"/>
      <c r="F8" s="39"/>
      <c r="G8" s="39"/>
      <c r="H8" s="174">
        <f>SUM(H4:H7)</f>
        <v>585</v>
      </c>
      <c r="I8" s="40"/>
      <c r="J8" s="40"/>
      <c r="K8" s="40"/>
      <c r="L8" s="40"/>
      <c r="M8" s="40"/>
      <c r="N8" s="40"/>
      <c r="O8" s="40"/>
      <c r="P8" s="40"/>
      <c r="Q8" s="41"/>
      <c r="R8" s="41"/>
      <c r="S8" s="41"/>
      <c r="T8" s="18"/>
      <c r="U8" s="18"/>
    </row>
    <row r="9" spans="1:21" ht="15.6" x14ac:dyDescent="0.3">
      <c r="A9" s="9"/>
      <c r="B9" s="69"/>
      <c r="C9" s="97" t="s">
        <v>7</v>
      </c>
      <c r="D9" s="107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ht="31.2" x14ac:dyDescent="0.3">
      <c r="A10" s="9"/>
      <c r="B10" s="69">
        <v>19</v>
      </c>
      <c r="C10" s="212" t="s">
        <v>130</v>
      </c>
      <c r="D10" s="70">
        <v>80</v>
      </c>
      <c r="E10" s="69">
        <v>1</v>
      </c>
      <c r="F10" s="69">
        <v>4.8</v>
      </c>
      <c r="G10" s="69">
        <v>15</v>
      </c>
      <c r="H10" s="69">
        <v>90</v>
      </c>
      <c r="I10" s="70">
        <v>0.03</v>
      </c>
      <c r="J10" s="70">
        <v>0.1</v>
      </c>
      <c r="K10" s="231">
        <v>15</v>
      </c>
      <c r="L10" s="70">
        <v>45</v>
      </c>
      <c r="M10" s="70">
        <v>1</v>
      </c>
      <c r="N10" s="69">
        <v>90</v>
      </c>
      <c r="O10" s="70">
        <v>70</v>
      </c>
      <c r="P10" s="70">
        <v>12</v>
      </c>
      <c r="Q10" s="70">
        <v>0.9</v>
      </c>
      <c r="R10" s="70">
        <v>60</v>
      </c>
      <c r="S10" s="70"/>
      <c r="T10" s="69">
        <v>7.0000000000000001E-3</v>
      </c>
      <c r="U10" s="69">
        <v>0.5</v>
      </c>
    </row>
    <row r="11" spans="1:21" ht="15.6" x14ac:dyDescent="0.3">
      <c r="A11" s="9"/>
      <c r="B11" s="70">
        <v>155</v>
      </c>
      <c r="C11" s="18" t="s">
        <v>67</v>
      </c>
      <c r="D11" s="69">
        <v>200</v>
      </c>
      <c r="E11" s="105">
        <v>7.1</v>
      </c>
      <c r="F11" s="105">
        <v>7.3</v>
      </c>
      <c r="G11" s="90">
        <v>37</v>
      </c>
      <c r="H11" s="90">
        <v>190</v>
      </c>
      <c r="I11" s="105">
        <v>0.18</v>
      </c>
      <c r="J11" s="105"/>
      <c r="K11" s="146">
        <v>0.9</v>
      </c>
      <c r="L11" s="69">
        <v>80</v>
      </c>
      <c r="M11" s="69">
        <v>1.3</v>
      </c>
      <c r="N11" s="69">
        <v>143</v>
      </c>
      <c r="O11" s="69">
        <v>101</v>
      </c>
      <c r="P11" s="69">
        <v>21</v>
      </c>
      <c r="Q11" s="69">
        <v>0.54</v>
      </c>
      <c r="R11" s="69">
        <v>80</v>
      </c>
      <c r="S11" s="69">
        <v>3.5000000000000003E-2</v>
      </c>
      <c r="T11" s="69"/>
      <c r="U11" s="69"/>
    </row>
    <row r="12" spans="1:21" ht="15.6" x14ac:dyDescent="0.3">
      <c r="A12" s="9"/>
      <c r="B12" s="90">
        <v>330</v>
      </c>
      <c r="C12" s="134" t="s">
        <v>92</v>
      </c>
      <c r="D12" s="69">
        <v>200</v>
      </c>
      <c r="E12" s="69">
        <v>9</v>
      </c>
      <c r="F12" s="69">
        <v>10</v>
      </c>
      <c r="G12" s="69">
        <v>35</v>
      </c>
      <c r="H12" s="69">
        <v>140</v>
      </c>
      <c r="I12" s="69">
        <v>0.12</v>
      </c>
      <c r="J12" s="69">
        <v>0.04</v>
      </c>
      <c r="K12" s="232">
        <v>1</v>
      </c>
      <c r="L12" s="90">
        <v>100</v>
      </c>
      <c r="M12" s="105">
        <v>0.7</v>
      </c>
      <c r="N12" s="90">
        <v>117</v>
      </c>
      <c r="O12" s="90">
        <v>199</v>
      </c>
      <c r="P12" s="90">
        <v>18</v>
      </c>
      <c r="Q12" s="105">
        <v>0.8</v>
      </c>
      <c r="R12" s="105">
        <v>118</v>
      </c>
      <c r="S12" s="105"/>
      <c r="T12" s="69">
        <v>1.2E-2</v>
      </c>
      <c r="U12" s="69">
        <v>0.6</v>
      </c>
    </row>
    <row r="13" spans="1:21" ht="15.6" x14ac:dyDescent="0.3">
      <c r="A13" s="9"/>
      <c r="B13" s="90">
        <v>412</v>
      </c>
      <c r="C13" s="18" t="s">
        <v>64</v>
      </c>
      <c r="D13" s="69">
        <v>90</v>
      </c>
      <c r="E13" s="69">
        <v>6</v>
      </c>
      <c r="F13" s="69">
        <v>10.5</v>
      </c>
      <c r="G13" s="69">
        <v>0.5</v>
      </c>
      <c r="H13" s="69">
        <v>162</v>
      </c>
      <c r="I13" s="69">
        <v>0.05</v>
      </c>
      <c r="J13" s="69">
        <v>0.15</v>
      </c>
      <c r="K13" s="146">
        <v>13.2</v>
      </c>
      <c r="L13" s="69">
        <v>15</v>
      </c>
      <c r="M13" s="69"/>
      <c r="N13" s="69">
        <v>60</v>
      </c>
      <c r="O13" s="69">
        <v>74</v>
      </c>
      <c r="P13" s="69">
        <v>17.2</v>
      </c>
      <c r="Q13" s="69">
        <v>0.1</v>
      </c>
      <c r="R13" s="69">
        <v>19</v>
      </c>
      <c r="S13" s="69"/>
      <c r="T13" s="69"/>
      <c r="U13" s="69"/>
    </row>
    <row r="14" spans="1:21" ht="15.6" x14ac:dyDescent="0.3">
      <c r="A14" s="9"/>
      <c r="B14" s="90">
        <v>376</v>
      </c>
      <c r="C14" s="41" t="s">
        <v>91</v>
      </c>
      <c r="D14" s="90">
        <v>200</v>
      </c>
      <c r="E14" s="69">
        <v>2</v>
      </c>
      <c r="F14" s="69">
        <v>0.2</v>
      </c>
      <c r="G14" s="69">
        <v>28</v>
      </c>
      <c r="H14" s="69">
        <v>120</v>
      </c>
      <c r="I14" s="133"/>
      <c r="J14" s="133"/>
      <c r="K14" s="232">
        <v>1.06</v>
      </c>
      <c r="L14" s="105">
        <v>49</v>
      </c>
      <c r="M14" s="105">
        <v>0.2</v>
      </c>
      <c r="N14" s="105">
        <v>60</v>
      </c>
      <c r="O14" s="105">
        <v>70</v>
      </c>
      <c r="P14" s="105">
        <v>7.2</v>
      </c>
      <c r="Q14" s="105">
        <v>0.56399999999999995</v>
      </c>
      <c r="R14" s="105">
        <v>130</v>
      </c>
      <c r="S14" s="133"/>
      <c r="T14" s="69"/>
      <c r="U14" s="69"/>
    </row>
    <row r="15" spans="1:21" ht="15.6" x14ac:dyDescent="0.3">
      <c r="A15" s="9"/>
      <c r="B15" s="70">
        <v>109</v>
      </c>
      <c r="C15" s="18" t="s">
        <v>93</v>
      </c>
      <c r="D15" s="70">
        <v>50</v>
      </c>
      <c r="E15" s="70">
        <v>3.5</v>
      </c>
      <c r="F15" s="70">
        <v>0.6</v>
      </c>
      <c r="G15" s="70">
        <v>18</v>
      </c>
      <c r="H15" s="70">
        <v>90</v>
      </c>
      <c r="I15" s="70">
        <v>0.1</v>
      </c>
      <c r="J15" s="70">
        <v>0.05</v>
      </c>
      <c r="K15" s="231"/>
      <c r="L15" s="70"/>
      <c r="M15" s="70"/>
      <c r="N15" s="70">
        <v>11.56</v>
      </c>
      <c r="O15" s="70">
        <v>40.6</v>
      </c>
      <c r="P15" s="105">
        <v>7.52</v>
      </c>
      <c r="Q15" s="105">
        <v>0.56000000000000005</v>
      </c>
      <c r="R15" s="105">
        <v>56.56</v>
      </c>
      <c r="S15" s="105"/>
      <c r="T15" s="69"/>
      <c r="U15" s="69"/>
    </row>
    <row r="16" spans="1:21" ht="15.6" x14ac:dyDescent="0.3">
      <c r="A16" s="9"/>
      <c r="B16" s="90">
        <v>108</v>
      </c>
      <c r="C16" s="18" t="s">
        <v>69</v>
      </c>
      <c r="D16" s="69">
        <v>30</v>
      </c>
      <c r="E16" s="105">
        <v>1.2</v>
      </c>
      <c r="F16" s="105">
        <v>0.12</v>
      </c>
      <c r="G16" s="105">
        <v>7.4</v>
      </c>
      <c r="H16" s="90">
        <v>40</v>
      </c>
      <c r="I16" s="105">
        <v>0.05</v>
      </c>
      <c r="J16" s="105">
        <v>0.03</v>
      </c>
      <c r="K16" s="232"/>
      <c r="L16" s="105"/>
      <c r="M16" s="105"/>
      <c r="N16" s="105">
        <v>5.78</v>
      </c>
      <c r="O16" s="105">
        <v>20.3</v>
      </c>
      <c r="P16" s="105">
        <v>3.76</v>
      </c>
      <c r="Q16" s="105">
        <v>0.28000000000000003</v>
      </c>
      <c r="R16" s="105">
        <v>28.28</v>
      </c>
      <c r="S16" s="105"/>
      <c r="T16" s="69"/>
      <c r="U16" s="69"/>
    </row>
    <row r="17" spans="1:22" ht="15.6" x14ac:dyDescent="0.3">
      <c r="A17" s="9"/>
      <c r="B17" s="90"/>
      <c r="C17" s="42" t="s">
        <v>51</v>
      </c>
      <c r="D17" s="73">
        <v>850</v>
      </c>
      <c r="E17" s="105"/>
      <c r="F17" s="105"/>
      <c r="G17" s="105"/>
      <c r="H17" s="90">
        <f>SUM(H10:H16)</f>
        <v>832</v>
      </c>
      <c r="I17" s="105"/>
      <c r="J17" s="105"/>
      <c r="K17" s="232"/>
      <c r="L17" s="105"/>
      <c r="M17" s="105"/>
      <c r="N17" s="105"/>
      <c r="O17" s="105"/>
      <c r="P17" s="105"/>
      <c r="Q17" s="105"/>
      <c r="R17" s="105"/>
      <c r="S17" s="105"/>
      <c r="T17" s="69"/>
      <c r="U17" s="69"/>
    </row>
    <row r="18" spans="1:22" ht="15.6" x14ac:dyDescent="0.3">
      <c r="A18" s="9"/>
      <c r="B18" s="69"/>
      <c r="C18" s="97" t="s">
        <v>19</v>
      </c>
      <c r="D18" s="107"/>
      <c r="E18" s="93"/>
      <c r="F18" s="93"/>
      <c r="G18" s="93"/>
      <c r="H18" s="93"/>
      <c r="I18" s="93"/>
      <c r="J18" s="93"/>
      <c r="K18" s="182"/>
      <c r="L18" s="93"/>
      <c r="M18" s="93"/>
      <c r="N18" s="93"/>
      <c r="O18" s="93"/>
      <c r="P18" s="93"/>
      <c r="Q18" s="93"/>
      <c r="R18" s="93"/>
      <c r="S18" s="93"/>
      <c r="T18" s="93"/>
      <c r="U18" s="93"/>
    </row>
    <row r="19" spans="1:22" ht="15.6" x14ac:dyDescent="0.3">
      <c r="A19" s="9"/>
      <c r="B19" s="69"/>
      <c r="C19" s="53" t="s">
        <v>59</v>
      </c>
      <c r="D19" s="69">
        <v>200</v>
      </c>
      <c r="E19" s="22">
        <v>5.23</v>
      </c>
      <c r="F19" s="22">
        <v>1.74</v>
      </c>
      <c r="G19" s="22">
        <v>6.98</v>
      </c>
      <c r="H19" s="84">
        <v>63.17</v>
      </c>
      <c r="I19" s="70">
        <v>0.03</v>
      </c>
      <c r="J19" s="181"/>
      <c r="K19" s="231"/>
      <c r="L19" s="70">
        <v>36</v>
      </c>
      <c r="M19" s="70">
        <v>2.6</v>
      </c>
      <c r="N19" s="70">
        <v>64</v>
      </c>
      <c r="O19" s="70">
        <v>120</v>
      </c>
      <c r="P19" s="70">
        <v>10</v>
      </c>
      <c r="Q19" s="70">
        <v>2</v>
      </c>
      <c r="R19" s="70">
        <v>80</v>
      </c>
      <c r="S19" s="70">
        <v>1.4999999999999999E-2</v>
      </c>
      <c r="T19" s="69"/>
      <c r="U19" s="69">
        <v>0.15</v>
      </c>
    </row>
    <row r="20" spans="1:22" ht="15.6" x14ac:dyDescent="0.3">
      <c r="A20" s="9"/>
      <c r="B20" s="69"/>
      <c r="C20" s="18" t="s">
        <v>78</v>
      </c>
      <c r="D20" s="69">
        <v>60</v>
      </c>
      <c r="E20" s="70">
        <v>5.5</v>
      </c>
      <c r="F20" s="70">
        <v>10.3</v>
      </c>
      <c r="G20" s="70">
        <v>4.4000000000000004</v>
      </c>
      <c r="H20" s="174">
        <v>233</v>
      </c>
      <c r="I20" s="70">
        <v>0.15</v>
      </c>
      <c r="J20" s="70">
        <v>0.08</v>
      </c>
      <c r="K20" s="231">
        <v>1</v>
      </c>
      <c r="L20" s="70">
        <v>22</v>
      </c>
      <c r="M20" s="70"/>
      <c r="N20" s="70">
        <v>3.2</v>
      </c>
      <c r="O20" s="70">
        <v>50</v>
      </c>
      <c r="P20" s="70">
        <v>35.6</v>
      </c>
      <c r="Q20" s="70">
        <v>1.2</v>
      </c>
      <c r="R20" s="70">
        <v>58</v>
      </c>
      <c r="S20" s="70"/>
      <c r="T20" s="69">
        <v>4.0000000000000001E-3</v>
      </c>
      <c r="U20" s="69">
        <v>0.35</v>
      </c>
    </row>
    <row r="21" spans="1:22" ht="15.6" x14ac:dyDescent="0.3">
      <c r="A21" s="9"/>
      <c r="B21" s="69"/>
      <c r="C21" s="18" t="s">
        <v>133</v>
      </c>
      <c r="D21" s="69">
        <v>50</v>
      </c>
      <c r="E21" s="70">
        <v>4.4000000000000004</v>
      </c>
      <c r="F21" s="70">
        <v>1.4</v>
      </c>
      <c r="G21" s="70">
        <v>4.9000000000000004</v>
      </c>
      <c r="H21" s="174">
        <v>47</v>
      </c>
      <c r="I21" s="70"/>
      <c r="J21" s="70"/>
      <c r="K21" s="231"/>
      <c r="L21" s="70"/>
      <c r="M21" s="70"/>
      <c r="N21" s="70"/>
      <c r="O21" s="70"/>
      <c r="P21" s="70"/>
      <c r="Q21" s="70"/>
      <c r="R21" s="70"/>
      <c r="S21" s="70"/>
      <c r="T21" s="69"/>
      <c r="U21" s="69"/>
    </row>
    <row r="22" spans="1:22" ht="15.6" x14ac:dyDescent="0.3">
      <c r="A22" s="9"/>
      <c r="B22" s="69"/>
      <c r="C22" s="40" t="s">
        <v>51</v>
      </c>
      <c r="D22" s="210">
        <v>310</v>
      </c>
      <c r="E22" s="69"/>
      <c r="F22" s="69"/>
      <c r="G22" s="69"/>
      <c r="H22" s="90">
        <f>SUM(H19:H21)</f>
        <v>343.17</v>
      </c>
      <c r="I22" s="69"/>
      <c r="J22" s="69"/>
      <c r="K22" s="146"/>
      <c r="L22" s="69"/>
      <c r="M22" s="69"/>
      <c r="N22" s="69"/>
      <c r="O22" s="69"/>
      <c r="P22" s="69"/>
      <c r="Q22" s="69"/>
      <c r="R22" s="69"/>
      <c r="S22" s="69"/>
      <c r="T22" s="69"/>
      <c r="U22" s="69"/>
    </row>
    <row r="23" spans="1:22" s="4" customFormat="1" ht="15.6" x14ac:dyDescent="0.3">
      <c r="A23" s="24"/>
      <c r="B23" s="142"/>
      <c r="C23" s="42" t="s">
        <v>0</v>
      </c>
      <c r="D23" s="73"/>
      <c r="E23" s="170">
        <f>SUM(E4:E22)</f>
        <v>57.93</v>
      </c>
      <c r="F23" s="170">
        <f>SUM(F4:F22)</f>
        <v>58.51</v>
      </c>
      <c r="G23" s="170">
        <f>SUM(G4:G22)</f>
        <v>249.98000000000002</v>
      </c>
      <c r="H23" s="90">
        <f>H22+H17+H8</f>
        <v>1760.17</v>
      </c>
      <c r="I23" s="170">
        <f t="shared" ref="I23:U23" si="0">SUM(I4:I22)</f>
        <v>0.90000000000000013</v>
      </c>
      <c r="J23" s="105">
        <f t="shared" si="0"/>
        <v>1.05</v>
      </c>
      <c r="K23" s="237">
        <f t="shared" si="0"/>
        <v>45.16</v>
      </c>
      <c r="L23" s="170">
        <f t="shared" si="0"/>
        <v>525</v>
      </c>
      <c r="M23" s="170">
        <f t="shared" si="0"/>
        <v>7.5200000000000014</v>
      </c>
      <c r="N23" s="170">
        <f t="shared" si="0"/>
        <v>825.04</v>
      </c>
      <c r="O23" s="170">
        <f t="shared" si="0"/>
        <v>825.9</v>
      </c>
      <c r="P23" s="170">
        <f t="shared" si="0"/>
        <v>187.46</v>
      </c>
      <c r="Q23" s="170">
        <f t="shared" si="0"/>
        <v>9.0240000000000009</v>
      </c>
      <c r="R23" s="170">
        <f t="shared" si="0"/>
        <v>825.07999999999993</v>
      </c>
      <c r="S23" s="207">
        <f t="shared" si="0"/>
        <v>7.5000000000000011E-2</v>
      </c>
      <c r="T23" s="207">
        <f t="shared" si="0"/>
        <v>2.3E-2</v>
      </c>
      <c r="U23" s="105">
        <f t="shared" si="0"/>
        <v>2.25</v>
      </c>
    </row>
    <row r="24" spans="1:22" ht="16.5" customHeight="1" x14ac:dyDescent="0.3">
      <c r="A24" s="25"/>
      <c r="B24" s="140"/>
      <c r="C24" s="163"/>
      <c r="D24" s="70" t="s">
        <v>125</v>
      </c>
      <c r="E24" s="91"/>
      <c r="F24" s="91"/>
      <c r="G24" s="129"/>
      <c r="H24" s="129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</row>
    <row r="25" spans="1:22" ht="15.6" x14ac:dyDescent="0.3">
      <c r="A25" s="25"/>
      <c r="B25" s="140"/>
      <c r="C25" s="40" t="s">
        <v>126</v>
      </c>
      <c r="D25" s="164">
        <f>E23</f>
        <v>57.93</v>
      </c>
      <c r="E25" s="91"/>
      <c r="F25" s="91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"/>
    </row>
    <row r="26" spans="1:22" ht="15.6" x14ac:dyDescent="0.3">
      <c r="A26" s="25"/>
      <c r="B26" s="140"/>
      <c r="C26" s="40" t="s">
        <v>127</v>
      </c>
      <c r="D26" s="165">
        <f>F23</f>
        <v>58.51</v>
      </c>
      <c r="E26" s="91"/>
      <c r="F26" s="91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"/>
    </row>
    <row r="27" spans="1:22" ht="15.6" x14ac:dyDescent="0.3">
      <c r="A27" s="25"/>
      <c r="B27" s="140"/>
      <c r="C27" s="40" t="s">
        <v>128</v>
      </c>
      <c r="D27" s="164">
        <f>G23</f>
        <v>249.98000000000002</v>
      </c>
      <c r="E27" s="91"/>
      <c r="F27" s="91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"/>
    </row>
    <row r="28" spans="1:22" ht="15.6" x14ac:dyDescent="0.3">
      <c r="A28" s="25"/>
      <c r="B28" s="140"/>
      <c r="C28" s="40" t="s">
        <v>113</v>
      </c>
      <c r="D28" s="166">
        <f>H23</f>
        <v>1760.17</v>
      </c>
      <c r="E28" s="91"/>
      <c r="F28" s="91"/>
      <c r="G28" s="129"/>
      <c r="H28" s="129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</row>
    <row r="29" spans="1:22" ht="15.6" x14ac:dyDescent="0.3">
      <c r="A29" s="25"/>
      <c r="B29" s="140"/>
      <c r="C29" s="40" t="s">
        <v>13</v>
      </c>
      <c r="D29" s="167">
        <f>I23</f>
        <v>0.90000000000000013</v>
      </c>
      <c r="E29" s="91"/>
      <c r="F29" s="91"/>
      <c r="G29" s="129"/>
      <c r="H29" s="129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</row>
    <row r="30" spans="1:22" ht="15.6" x14ac:dyDescent="0.3">
      <c r="A30" s="25"/>
      <c r="B30" s="140"/>
      <c r="C30" s="40" t="s">
        <v>76</v>
      </c>
      <c r="D30" s="167">
        <f>J23</f>
        <v>1.05</v>
      </c>
      <c r="E30" s="91"/>
      <c r="F30" s="91"/>
      <c r="G30" s="129"/>
      <c r="H30" s="129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</row>
    <row r="31" spans="1:22" ht="15.6" x14ac:dyDescent="0.3">
      <c r="A31" s="25"/>
      <c r="B31" s="140"/>
      <c r="C31" s="40" t="s">
        <v>14</v>
      </c>
      <c r="D31" s="102">
        <f>K23</f>
        <v>45.16</v>
      </c>
      <c r="E31" s="91"/>
      <c r="F31" s="91"/>
      <c r="G31" s="129"/>
      <c r="H31" s="129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</row>
    <row r="32" spans="1:22" ht="15.6" x14ac:dyDescent="0.3">
      <c r="A32" s="25"/>
      <c r="B32" s="140"/>
      <c r="C32" s="40" t="s">
        <v>129</v>
      </c>
      <c r="D32" s="102">
        <f>L23</f>
        <v>525</v>
      </c>
      <c r="E32" s="91"/>
      <c r="F32" s="91"/>
      <c r="G32" s="129"/>
      <c r="H32" s="129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</row>
    <row r="33" spans="1:21" ht="15.6" x14ac:dyDescent="0.3">
      <c r="A33" s="25"/>
      <c r="B33" s="140"/>
      <c r="C33" s="40" t="s">
        <v>115</v>
      </c>
      <c r="D33" s="102">
        <f>M23</f>
        <v>7.5200000000000014</v>
      </c>
      <c r="E33" s="91"/>
      <c r="F33" s="91"/>
      <c r="G33" s="129"/>
      <c r="H33" s="129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</row>
    <row r="34" spans="1:21" ht="15.6" x14ac:dyDescent="0.3">
      <c r="A34" s="25"/>
      <c r="B34" s="140"/>
      <c r="C34" s="40" t="s">
        <v>15</v>
      </c>
      <c r="D34" s="102">
        <f>N23</f>
        <v>825.04</v>
      </c>
      <c r="E34" s="91"/>
      <c r="F34" s="91"/>
      <c r="G34" s="129"/>
      <c r="H34" s="129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</row>
    <row r="35" spans="1:21" ht="15.6" x14ac:dyDescent="0.3">
      <c r="A35" s="25"/>
      <c r="B35" s="140"/>
      <c r="C35" s="40" t="s">
        <v>16</v>
      </c>
      <c r="D35" s="167">
        <f>O23</f>
        <v>825.9</v>
      </c>
      <c r="E35" s="91"/>
      <c r="F35" s="91"/>
      <c r="G35" s="129"/>
      <c r="H35" s="129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  <row r="36" spans="1:21" ht="15.6" x14ac:dyDescent="0.3">
      <c r="A36" s="25"/>
      <c r="B36" s="140"/>
      <c r="C36" s="40" t="s">
        <v>118</v>
      </c>
      <c r="D36" s="167">
        <f>P23</f>
        <v>187.46</v>
      </c>
      <c r="E36" s="91"/>
      <c r="F36" s="91"/>
      <c r="G36" s="129"/>
      <c r="H36" s="129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</row>
    <row r="37" spans="1:21" ht="15.6" x14ac:dyDescent="0.3">
      <c r="A37" s="25"/>
      <c r="B37" s="140"/>
      <c r="C37" s="40" t="s">
        <v>17</v>
      </c>
      <c r="D37" s="167">
        <f>Q23</f>
        <v>9.0240000000000009</v>
      </c>
      <c r="E37" s="91"/>
      <c r="F37" s="91"/>
      <c r="G37" s="129"/>
      <c r="H37" s="129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</row>
    <row r="38" spans="1:21" ht="15.6" x14ac:dyDescent="0.3">
      <c r="A38" s="25"/>
      <c r="B38" s="140"/>
      <c r="C38" s="40" t="s">
        <v>119</v>
      </c>
      <c r="D38" s="167">
        <f>R23</f>
        <v>825.07999999999993</v>
      </c>
      <c r="E38" s="91"/>
      <c r="F38" s="91"/>
      <c r="G38" s="129"/>
      <c r="H38" s="129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</row>
    <row r="39" spans="1:21" ht="15.6" x14ac:dyDescent="0.3">
      <c r="A39" s="25"/>
      <c r="B39" s="140"/>
      <c r="C39" s="40" t="s">
        <v>77</v>
      </c>
      <c r="D39" s="168">
        <f>S23</f>
        <v>7.5000000000000011E-2</v>
      </c>
      <c r="E39" s="91"/>
      <c r="F39" s="91"/>
      <c r="G39" s="129"/>
      <c r="H39" s="129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</row>
    <row r="40" spans="1:21" ht="15.6" x14ac:dyDescent="0.3">
      <c r="A40" s="25"/>
      <c r="B40" s="140"/>
      <c r="C40" s="40" t="s">
        <v>120</v>
      </c>
      <c r="D40" s="168">
        <f>T23</f>
        <v>2.3E-2</v>
      </c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</row>
    <row r="41" spans="1:21" ht="15.6" x14ac:dyDescent="0.3">
      <c r="B41" s="142"/>
      <c r="C41" s="40" t="s">
        <v>121</v>
      </c>
      <c r="D41" s="167">
        <f>U23</f>
        <v>2.25</v>
      </c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</row>
    <row r="42" spans="1:21" ht="15.6" x14ac:dyDescent="0.3">
      <c r="A42" s="25"/>
      <c r="B42" s="172"/>
      <c r="C42" s="17"/>
      <c r="D42" s="172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</row>
    <row r="43" spans="1:21" ht="15.6" x14ac:dyDescent="0.3">
      <c r="A43" s="17"/>
      <c r="B43" s="175" t="s">
        <v>30</v>
      </c>
      <c r="C43" s="17"/>
      <c r="D43" s="172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17"/>
      <c r="Q43" s="17"/>
      <c r="R43" s="17"/>
      <c r="S43" s="17"/>
    </row>
    <row r="44" spans="1:21" ht="15.6" x14ac:dyDescent="0.3">
      <c r="A44" s="17"/>
      <c r="B44" s="172"/>
      <c r="C44" s="17"/>
      <c r="D44" s="172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17"/>
      <c r="Q44" s="17"/>
      <c r="R44" s="17"/>
      <c r="S44" s="17"/>
    </row>
    <row r="45" spans="1:21" ht="17.399999999999999" x14ac:dyDescent="0.3">
      <c r="E45" s="238"/>
      <c r="F45" s="238"/>
      <c r="G45" s="6"/>
      <c r="H45" s="1"/>
      <c r="I45" s="1"/>
      <c r="J45" s="1"/>
      <c r="K45" s="1"/>
      <c r="L45" s="1"/>
      <c r="M45" s="1"/>
      <c r="N45" s="1"/>
      <c r="O45" s="1"/>
    </row>
    <row r="46" spans="1:21" ht="17.399999999999999" x14ac:dyDescent="0.3">
      <c r="E46" s="238"/>
      <c r="F46" s="238"/>
      <c r="G46" s="6"/>
      <c r="H46" s="1"/>
      <c r="I46" s="1"/>
      <c r="J46" s="1"/>
      <c r="K46" s="1"/>
      <c r="L46" s="1"/>
      <c r="M46" s="1"/>
      <c r="N46" s="1"/>
      <c r="O46" s="1"/>
    </row>
    <row r="47" spans="1:21" ht="17.399999999999999" x14ac:dyDescent="0.3">
      <c r="E47" s="238"/>
      <c r="F47" s="238"/>
      <c r="G47" s="6"/>
      <c r="H47" s="1"/>
      <c r="I47" s="1"/>
      <c r="J47" s="1"/>
      <c r="K47" s="1"/>
      <c r="L47" s="1"/>
      <c r="M47" s="1"/>
      <c r="N47" s="1"/>
      <c r="O47" s="1"/>
    </row>
    <row r="48" spans="1:21" ht="17.399999999999999" x14ac:dyDescent="0.3">
      <c r="E48" s="238"/>
      <c r="F48" s="238"/>
      <c r="G48" s="6"/>
      <c r="H48" s="1"/>
      <c r="I48" s="1"/>
      <c r="J48" s="1"/>
      <c r="K48" s="1"/>
      <c r="L48" s="1"/>
      <c r="M48" s="1"/>
      <c r="N48" s="1"/>
      <c r="O48" s="1"/>
    </row>
    <row r="49" spans="5:15" ht="17.399999999999999" x14ac:dyDescent="0.3">
      <c r="E49" s="238"/>
      <c r="F49" s="238"/>
      <c r="G49" s="6"/>
      <c r="H49" s="1"/>
      <c r="I49" s="1"/>
      <c r="J49" s="1"/>
      <c r="K49" s="1"/>
      <c r="L49" s="1"/>
      <c r="M49" s="1"/>
      <c r="N49" s="1"/>
      <c r="O49" s="1"/>
    </row>
    <row r="50" spans="5:15" ht="17.399999999999999" x14ac:dyDescent="0.3">
      <c r="E50" s="238"/>
      <c r="F50" s="238"/>
      <c r="G50" s="6"/>
      <c r="H50" s="1"/>
      <c r="I50" s="1"/>
      <c r="J50" s="1"/>
      <c r="K50" s="1"/>
      <c r="L50" s="1"/>
      <c r="M50" s="1"/>
      <c r="N50" s="1"/>
      <c r="O50" s="1"/>
    </row>
    <row r="51" spans="5:15" ht="17.399999999999999" x14ac:dyDescent="0.3">
      <c r="E51" s="238"/>
      <c r="F51" s="238"/>
      <c r="G51" s="6"/>
      <c r="H51" s="1"/>
      <c r="I51" s="1"/>
      <c r="J51" s="1"/>
      <c r="K51" s="1"/>
      <c r="L51" s="1"/>
      <c r="M51" s="1"/>
      <c r="N51" s="1"/>
      <c r="O51" s="1"/>
    </row>
    <row r="52" spans="5:15" ht="17.399999999999999" x14ac:dyDescent="0.3">
      <c r="E52" s="238"/>
      <c r="F52" s="238"/>
      <c r="G52" s="6"/>
      <c r="H52" s="1"/>
      <c r="I52" s="1"/>
      <c r="J52" s="1"/>
      <c r="K52" s="1"/>
      <c r="L52" s="1"/>
      <c r="M52" s="1"/>
      <c r="N52" s="1"/>
      <c r="O52" s="1"/>
    </row>
    <row r="53" spans="5:15" ht="17.399999999999999" x14ac:dyDescent="0.3">
      <c r="E53" s="238"/>
      <c r="F53" s="238"/>
      <c r="G53" s="6"/>
      <c r="H53" s="1"/>
      <c r="I53" s="1"/>
      <c r="J53" s="1"/>
      <c r="K53" s="1"/>
      <c r="L53" s="1"/>
      <c r="M53" s="1"/>
      <c r="N53" s="1"/>
      <c r="O53" s="1"/>
    </row>
  </sheetData>
  <mergeCells count="9">
    <mergeCell ref="E50:F50"/>
    <mergeCell ref="E51:F51"/>
    <mergeCell ref="E52:F52"/>
    <mergeCell ref="E53:F53"/>
    <mergeCell ref="E45:F45"/>
    <mergeCell ref="E46:F46"/>
    <mergeCell ref="E47:F47"/>
    <mergeCell ref="E48:F48"/>
    <mergeCell ref="E49:F49"/>
  </mergeCells>
  <pageMargins left="0.7" right="0.7" top="0.75" bottom="0.75" header="0.3" footer="0.3"/>
  <pageSetup paperSize="9" scale="25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44"/>
  <sheetViews>
    <sheetView tabSelected="1" zoomScale="80" zoomScaleNormal="80" workbookViewId="0">
      <selection activeCell="L30" sqref="L30"/>
    </sheetView>
  </sheetViews>
  <sheetFormatPr defaultRowHeight="14.4" x14ac:dyDescent="0.3"/>
  <cols>
    <col min="2" max="2" width="10.5546875" style="56" bestFit="1" customWidth="1"/>
    <col min="3" max="3" width="32.44140625" customWidth="1"/>
    <col min="4" max="4" width="13.33203125" customWidth="1"/>
    <col min="7" max="7" width="11.88671875" customWidth="1"/>
  </cols>
  <sheetData>
    <row r="2" spans="1:21" ht="15.6" x14ac:dyDescent="0.3">
      <c r="A2" s="21" t="s">
        <v>21</v>
      </c>
      <c r="B2" s="70" t="s">
        <v>21</v>
      </c>
      <c r="C2" s="40" t="s">
        <v>1</v>
      </c>
      <c r="D2" s="70" t="s">
        <v>4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85"/>
      <c r="U2" s="85"/>
    </row>
    <row r="3" spans="1:21" ht="15.6" x14ac:dyDescent="0.3">
      <c r="A3" s="9"/>
      <c r="B3" s="70"/>
      <c r="C3" s="97" t="s">
        <v>6</v>
      </c>
      <c r="D3" s="107" t="s">
        <v>2</v>
      </c>
      <c r="E3" s="98" t="s">
        <v>110</v>
      </c>
      <c r="F3" s="98" t="s">
        <v>111</v>
      </c>
      <c r="G3" s="98" t="s">
        <v>112</v>
      </c>
      <c r="H3" s="99" t="s">
        <v>113</v>
      </c>
      <c r="I3" s="98" t="s">
        <v>13</v>
      </c>
      <c r="J3" s="98" t="s">
        <v>76</v>
      </c>
      <c r="K3" s="98" t="s">
        <v>14</v>
      </c>
      <c r="L3" s="98" t="s">
        <v>114</v>
      </c>
      <c r="M3" s="98" t="s">
        <v>115</v>
      </c>
      <c r="N3" s="98" t="s">
        <v>116</v>
      </c>
      <c r="O3" s="98" t="s">
        <v>117</v>
      </c>
      <c r="P3" s="98" t="s">
        <v>118</v>
      </c>
      <c r="Q3" s="98" t="s">
        <v>17</v>
      </c>
      <c r="R3" s="98" t="s">
        <v>119</v>
      </c>
      <c r="S3" s="98" t="s">
        <v>77</v>
      </c>
      <c r="T3" s="98" t="s">
        <v>120</v>
      </c>
      <c r="U3" s="98" t="s">
        <v>121</v>
      </c>
    </row>
    <row r="4" spans="1:21" ht="15.6" x14ac:dyDescent="0.3">
      <c r="A4" s="9"/>
      <c r="B4" s="70">
        <v>249</v>
      </c>
      <c r="C4" s="40" t="s">
        <v>31</v>
      </c>
      <c r="D4" s="70">
        <v>170</v>
      </c>
      <c r="E4" s="70">
        <v>9.5</v>
      </c>
      <c r="F4" s="70">
        <v>8.8000000000000007</v>
      </c>
      <c r="G4" s="70">
        <v>37</v>
      </c>
      <c r="H4" s="70">
        <v>350</v>
      </c>
      <c r="I4" s="101">
        <v>0.2</v>
      </c>
      <c r="J4" s="101">
        <v>0.1</v>
      </c>
      <c r="K4" s="101">
        <v>1</v>
      </c>
      <c r="L4" s="101">
        <v>100</v>
      </c>
      <c r="M4" s="101">
        <v>1.2</v>
      </c>
      <c r="N4" s="101">
        <v>190</v>
      </c>
      <c r="O4" s="101">
        <v>185</v>
      </c>
      <c r="P4" s="101">
        <v>15</v>
      </c>
      <c r="Q4" s="101">
        <v>2.4</v>
      </c>
      <c r="R4" s="101">
        <v>120</v>
      </c>
      <c r="S4" s="101">
        <v>7.0000000000000001E-3</v>
      </c>
      <c r="T4" s="101">
        <v>2E-3</v>
      </c>
      <c r="U4" s="101">
        <v>0.75</v>
      </c>
    </row>
    <row r="5" spans="1:21" ht="15.6" x14ac:dyDescent="0.3">
      <c r="A5" s="9"/>
      <c r="B5" s="102" t="s">
        <v>50</v>
      </c>
      <c r="C5" s="40" t="s">
        <v>28</v>
      </c>
      <c r="D5" s="70">
        <v>100</v>
      </c>
      <c r="E5" s="62">
        <v>2</v>
      </c>
      <c r="F5" s="62">
        <v>1</v>
      </c>
      <c r="G5" s="62">
        <v>10</v>
      </c>
      <c r="H5" s="63">
        <v>60</v>
      </c>
      <c r="I5" s="101">
        <v>0.06</v>
      </c>
      <c r="J5" s="101">
        <v>0.02</v>
      </c>
      <c r="K5" s="101">
        <v>10</v>
      </c>
      <c r="L5" s="101">
        <v>70</v>
      </c>
      <c r="M5" s="101">
        <v>1</v>
      </c>
      <c r="N5" s="101">
        <v>110</v>
      </c>
      <c r="O5" s="101">
        <v>40</v>
      </c>
      <c r="P5" s="101">
        <v>25</v>
      </c>
      <c r="Q5" s="101"/>
      <c r="R5" s="101">
        <v>70</v>
      </c>
      <c r="S5" s="101"/>
      <c r="T5" s="101"/>
      <c r="U5" s="101"/>
    </row>
    <row r="6" spans="1:21" ht="15.6" x14ac:dyDescent="0.3">
      <c r="A6" s="9"/>
      <c r="B6" s="90">
        <v>109</v>
      </c>
      <c r="C6" s="18" t="s">
        <v>93</v>
      </c>
      <c r="D6" s="70">
        <v>50</v>
      </c>
      <c r="E6" s="103">
        <v>3.5</v>
      </c>
      <c r="F6" s="103">
        <v>0.6</v>
      </c>
      <c r="G6" s="103">
        <v>18</v>
      </c>
      <c r="H6" s="104">
        <v>90</v>
      </c>
      <c r="I6" s="70">
        <v>0.1</v>
      </c>
      <c r="J6" s="70">
        <v>0.05</v>
      </c>
      <c r="K6" s="70"/>
      <c r="L6" s="70"/>
      <c r="M6" s="70"/>
      <c r="N6" s="70">
        <v>11.56</v>
      </c>
      <c r="O6" s="70">
        <v>40.6</v>
      </c>
      <c r="P6" s="105">
        <v>7.52</v>
      </c>
      <c r="Q6" s="105">
        <v>0.56000000000000005</v>
      </c>
      <c r="R6" s="105">
        <v>56.56</v>
      </c>
      <c r="S6" s="105"/>
      <c r="T6" s="100"/>
      <c r="U6" s="100"/>
    </row>
    <row r="7" spans="1:21" ht="15.6" x14ac:dyDescent="0.3">
      <c r="A7" s="9"/>
      <c r="B7" s="70" t="s">
        <v>81</v>
      </c>
      <c r="C7" s="40" t="s">
        <v>32</v>
      </c>
      <c r="D7" s="69">
        <v>200</v>
      </c>
      <c r="E7" s="73">
        <v>0.2</v>
      </c>
      <c r="F7" s="73">
        <v>0.05</v>
      </c>
      <c r="G7" s="73">
        <v>20</v>
      </c>
      <c r="H7" s="69">
        <v>80</v>
      </c>
      <c r="I7" s="101">
        <v>0.04</v>
      </c>
      <c r="J7" s="101"/>
      <c r="K7" s="101">
        <v>2</v>
      </c>
      <c r="L7" s="101">
        <v>5</v>
      </c>
      <c r="M7" s="101"/>
      <c r="N7" s="101">
        <v>7.2</v>
      </c>
      <c r="O7" s="101">
        <v>3.8</v>
      </c>
      <c r="P7" s="101">
        <v>0.4</v>
      </c>
      <c r="Q7" s="101"/>
      <c r="R7" s="106">
        <v>20</v>
      </c>
      <c r="S7" s="73"/>
      <c r="T7" s="100"/>
      <c r="U7" s="100"/>
    </row>
    <row r="8" spans="1:21" ht="15.6" x14ac:dyDescent="0.3">
      <c r="A8" s="9"/>
      <c r="B8" s="70"/>
      <c r="C8" s="42" t="s">
        <v>51</v>
      </c>
      <c r="D8" s="73">
        <f>D7+D6+D5+D4</f>
        <v>520</v>
      </c>
      <c r="E8" s="73"/>
      <c r="F8" s="73"/>
      <c r="G8" s="73"/>
      <c r="H8" s="90">
        <f>SUM(H4:H7)</f>
        <v>580</v>
      </c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100"/>
      <c r="U8" s="100"/>
    </row>
    <row r="9" spans="1:21" ht="15.6" x14ac:dyDescent="0.3">
      <c r="A9" s="9"/>
      <c r="B9" s="70"/>
      <c r="C9" s="97" t="s">
        <v>7</v>
      </c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8"/>
      <c r="U9" s="108"/>
    </row>
    <row r="10" spans="1:21" ht="15.6" x14ac:dyDescent="0.3">
      <c r="A10" s="9"/>
      <c r="B10" s="69">
        <v>103</v>
      </c>
      <c r="C10" s="40" t="s">
        <v>33</v>
      </c>
      <c r="D10" s="109">
        <v>80</v>
      </c>
      <c r="E10" s="75">
        <v>1.2</v>
      </c>
      <c r="F10" s="75">
        <v>6</v>
      </c>
      <c r="G10" s="75">
        <v>6.8</v>
      </c>
      <c r="H10" s="75">
        <v>71</v>
      </c>
      <c r="I10" s="109">
        <v>0.06</v>
      </c>
      <c r="J10" s="109">
        <v>0.02</v>
      </c>
      <c r="K10" s="109">
        <v>10</v>
      </c>
      <c r="L10" s="109">
        <v>70</v>
      </c>
      <c r="M10" s="109">
        <v>1</v>
      </c>
      <c r="N10" s="75">
        <v>105</v>
      </c>
      <c r="O10" s="109">
        <v>40</v>
      </c>
      <c r="P10" s="109">
        <v>15</v>
      </c>
      <c r="Q10" s="109">
        <v>0.9</v>
      </c>
      <c r="R10" s="109">
        <v>70</v>
      </c>
      <c r="S10" s="109"/>
      <c r="T10" s="100"/>
      <c r="U10" s="100">
        <v>0.6</v>
      </c>
    </row>
    <row r="11" spans="1:21" ht="15.6" x14ac:dyDescent="0.3">
      <c r="A11" s="9"/>
      <c r="B11" s="70">
        <v>163</v>
      </c>
      <c r="C11" s="188" t="s">
        <v>34</v>
      </c>
      <c r="D11" s="75">
        <v>200</v>
      </c>
      <c r="E11" s="109">
        <v>6.4</v>
      </c>
      <c r="F11" s="109">
        <v>10</v>
      </c>
      <c r="G11" s="109">
        <v>10</v>
      </c>
      <c r="H11" s="109">
        <v>129</v>
      </c>
      <c r="I11" s="109">
        <v>0.02</v>
      </c>
      <c r="J11" s="109">
        <v>0.11</v>
      </c>
      <c r="K11" s="109">
        <v>12.3</v>
      </c>
      <c r="L11" s="109">
        <v>60</v>
      </c>
      <c r="M11" s="109">
        <v>1.5</v>
      </c>
      <c r="N11" s="109">
        <v>140</v>
      </c>
      <c r="O11" s="109">
        <v>80</v>
      </c>
      <c r="P11" s="109">
        <v>12.82</v>
      </c>
      <c r="Q11" s="109">
        <v>0.7</v>
      </c>
      <c r="R11" s="109">
        <v>59.2</v>
      </c>
      <c r="S11" s="109">
        <v>3.5000000000000003E-2</v>
      </c>
      <c r="T11" s="100"/>
      <c r="U11" s="100">
        <v>0.8</v>
      </c>
    </row>
    <row r="12" spans="1:21" ht="15.6" x14ac:dyDescent="0.3">
      <c r="A12" s="9"/>
      <c r="B12" s="111" t="s">
        <v>52</v>
      </c>
      <c r="C12" s="53" t="s">
        <v>35</v>
      </c>
      <c r="D12" s="69">
        <v>90</v>
      </c>
      <c r="E12" s="69">
        <v>12.8</v>
      </c>
      <c r="F12" s="69">
        <v>12.4</v>
      </c>
      <c r="G12" s="69">
        <v>12</v>
      </c>
      <c r="H12" s="69">
        <v>188</v>
      </c>
      <c r="I12" s="109">
        <v>0.14000000000000001</v>
      </c>
      <c r="J12" s="109">
        <v>0.23</v>
      </c>
      <c r="K12" s="109">
        <v>1.3</v>
      </c>
      <c r="L12" s="109">
        <v>112</v>
      </c>
      <c r="M12" s="109">
        <v>1</v>
      </c>
      <c r="N12" s="109">
        <v>120</v>
      </c>
      <c r="O12" s="109">
        <v>225</v>
      </c>
      <c r="P12" s="109">
        <v>35</v>
      </c>
      <c r="Q12" s="109">
        <v>1</v>
      </c>
      <c r="R12" s="109">
        <v>118</v>
      </c>
      <c r="S12" s="109">
        <v>1.7999999999999999E-2</v>
      </c>
      <c r="T12" s="100">
        <v>1.2E-2</v>
      </c>
      <c r="U12" s="100"/>
    </row>
    <row r="13" spans="1:21" ht="15.6" x14ac:dyDescent="0.3">
      <c r="A13" s="9"/>
      <c r="B13" s="109">
        <v>317</v>
      </c>
      <c r="C13" s="189" t="s">
        <v>100</v>
      </c>
      <c r="D13" s="90">
        <v>150</v>
      </c>
      <c r="E13" s="105">
        <v>2.8</v>
      </c>
      <c r="F13" s="90">
        <v>10</v>
      </c>
      <c r="G13" s="90">
        <v>32</v>
      </c>
      <c r="H13" s="90">
        <v>180</v>
      </c>
      <c r="I13" s="105"/>
      <c r="J13" s="100">
        <v>0.02</v>
      </c>
      <c r="K13" s="105"/>
      <c r="L13" s="105">
        <v>60</v>
      </c>
      <c r="M13" s="105"/>
      <c r="N13" s="105">
        <v>12</v>
      </c>
      <c r="O13" s="105">
        <v>27</v>
      </c>
      <c r="P13" s="105">
        <v>4</v>
      </c>
      <c r="Q13" s="105">
        <v>0.9</v>
      </c>
      <c r="R13" s="105">
        <v>50</v>
      </c>
      <c r="S13" s="105"/>
      <c r="T13" s="100"/>
      <c r="U13" s="100"/>
    </row>
    <row r="14" spans="1:21" ht="31.2" x14ac:dyDescent="0.3">
      <c r="A14" s="9"/>
      <c r="B14" s="70">
        <v>520</v>
      </c>
      <c r="C14" s="53" t="s">
        <v>83</v>
      </c>
      <c r="D14" s="69">
        <v>200</v>
      </c>
      <c r="E14" s="69">
        <v>0.1</v>
      </c>
      <c r="F14" s="69"/>
      <c r="G14" s="69">
        <v>20.7</v>
      </c>
      <c r="H14" s="69">
        <v>83</v>
      </c>
      <c r="I14" s="69"/>
      <c r="J14" s="109">
        <v>4.0000000000000001E-3</v>
      </c>
      <c r="K14" s="109">
        <v>7.3</v>
      </c>
      <c r="L14" s="109">
        <v>20</v>
      </c>
      <c r="M14" s="109"/>
      <c r="N14" s="109">
        <v>11.96</v>
      </c>
      <c r="O14" s="109">
        <v>2.5</v>
      </c>
      <c r="P14" s="109">
        <v>4</v>
      </c>
      <c r="Q14" s="109">
        <v>0.56399999999999995</v>
      </c>
      <c r="R14" s="109">
        <v>50</v>
      </c>
      <c r="S14" s="69"/>
      <c r="T14" s="100"/>
      <c r="U14" s="100"/>
    </row>
    <row r="15" spans="1:21" ht="15.6" x14ac:dyDescent="0.3">
      <c r="A15" s="9"/>
      <c r="B15" s="70">
        <v>109</v>
      </c>
      <c r="C15" s="18" t="s">
        <v>93</v>
      </c>
      <c r="D15" s="70">
        <v>50</v>
      </c>
      <c r="E15" s="103">
        <v>3.5</v>
      </c>
      <c r="F15" s="103">
        <v>0.6</v>
      </c>
      <c r="G15" s="103">
        <v>18</v>
      </c>
      <c r="H15" s="103">
        <v>90</v>
      </c>
      <c r="I15" s="105">
        <v>0.1</v>
      </c>
      <c r="J15" s="105">
        <v>0.05</v>
      </c>
      <c r="K15" s="105"/>
      <c r="L15" s="105"/>
      <c r="M15" s="105"/>
      <c r="N15" s="105">
        <v>11.56</v>
      </c>
      <c r="O15" s="105">
        <v>40.6</v>
      </c>
      <c r="P15" s="105">
        <v>7.52</v>
      </c>
      <c r="Q15" s="105">
        <v>0.56000000000000005</v>
      </c>
      <c r="R15" s="105">
        <v>56.56</v>
      </c>
      <c r="S15" s="105"/>
      <c r="T15" s="100"/>
      <c r="U15" s="100"/>
    </row>
    <row r="16" spans="1:21" ht="15.6" x14ac:dyDescent="0.3">
      <c r="A16" s="9"/>
      <c r="B16" s="70">
        <v>108</v>
      </c>
      <c r="C16" s="18" t="s">
        <v>69</v>
      </c>
      <c r="D16" s="190">
        <v>60</v>
      </c>
      <c r="E16" s="103">
        <v>2.2999999999999998</v>
      </c>
      <c r="F16" s="103">
        <v>0.24</v>
      </c>
      <c r="G16" s="103">
        <v>14.8</v>
      </c>
      <c r="H16" s="103">
        <v>71</v>
      </c>
      <c r="I16" s="105">
        <v>0.05</v>
      </c>
      <c r="J16" s="105">
        <v>0.03</v>
      </c>
      <c r="K16" s="105"/>
      <c r="L16" s="105"/>
      <c r="M16" s="105"/>
      <c r="N16" s="105">
        <v>5.78</v>
      </c>
      <c r="O16" s="105">
        <v>20.3</v>
      </c>
      <c r="P16" s="105">
        <v>3.76</v>
      </c>
      <c r="Q16" s="105">
        <v>0.28000000000000003</v>
      </c>
      <c r="R16" s="105">
        <v>28.28</v>
      </c>
      <c r="S16" s="105"/>
      <c r="T16" s="100"/>
      <c r="U16" s="100"/>
    </row>
    <row r="17" spans="1:21" ht="15.6" x14ac:dyDescent="0.3">
      <c r="A17" s="9"/>
      <c r="B17" s="70"/>
      <c r="C17" s="42" t="s">
        <v>51</v>
      </c>
      <c r="D17" s="73">
        <v>830</v>
      </c>
      <c r="E17" s="105"/>
      <c r="F17" s="105"/>
      <c r="G17" s="105"/>
      <c r="H17" s="90">
        <f>SUM(H10:H16)</f>
        <v>812</v>
      </c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105"/>
      <c r="T17" s="100"/>
      <c r="U17" s="100"/>
    </row>
    <row r="18" spans="1:21" ht="15.6" x14ac:dyDescent="0.3">
      <c r="A18" s="9"/>
      <c r="B18" s="70"/>
      <c r="C18" s="97" t="s">
        <v>19</v>
      </c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8"/>
      <c r="U18" s="108"/>
    </row>
    <row r="19" spans="1:21" ht="15.6" x14ac:dyDescent="0.3">
      <c r="A19" s="9"/>
      <c r="B19" s="70"/>
      <c r="C19" s="40" t="s">
        <v>47</v>
      </c>
      <c r="D19" s="70">
        <v>100</v>
      </c>
      <c r="E19" s="70">
        <v>10.4</v>
      </c>
      <c r="F19" s="70">
        <v>8.9</v>
      </c>
      <c r="G19" s="70">
        <v>8</v>
      </c>
      <c r="H19" s="70">
        <v>140</v>
      </c>
      <c r="I19" s="70">
        <v>0.08</v>
      </c>
      <c r="J19" s="70">
        <v>0.1</v>
      </c>
      <c r="K19" s="70">
        <v>1.2</v>
      </c>
      <c r="L19" s="70"/>
      <c r="M19" s="70">
        <v>1.8</v>
      </c>
      <c r="N19" s="70">
        <v>100</v>
      </c>
      <c r="O19" s="70">
        <v>120</v>
      </c>
      <c r="P19" s="70"/>
      <c r="Q19" s="70"/>
      <c r="R19" s="70">
        <v>100</v>
      </c>
      <c r="S19" s="70">
        <v>1.4999999999999999E-2</v>
      </c>
      <c r="T19" s="100"/>
      <c r="U19" s="100">
        <v>0.1</v>
      </c>
    </row>
    <row r="20" spans="1:21" ht="15.6" x14ac:dyDescent="0.3">
      <c r="A20" s="9"/>
      <c r="B20" s="70">
        <v>112</v>
      </c>
      <c r="C20" s="53" t="s">
        <v>94</v>
      </c>
      <c r="D20" s="69">
        <v>200</v>
      </c>
      <c r="E20" s="69">
        <v>0.8</v>
      </c>
      <c r="F20" s="69">
        <v>0.8</v>
      </c>
      <c r="G20" s="69">
        <v>19.600000000000001</v>
      </c>
      <c r="H20" s="69">
        <v>94</v>
      </c>
      <c r="I20" s="69">
        <v>5.3999999999999999E-2</v>
      </c>
      <c r="J20" s="69">
        <v>0.32</v>
      </c>
      <c r="K20" s="69"/>
      <c r="L20" s="69">
        <v>20</v>
      </c>
      <c r="M20" s="69"/>
      <c r="N20" s="69">
        <v>0</v>
      </c>
      <c r="O20" s="69">
        <v>0.36</v>
      </c>
      <c r="P20" s="69">
        <v>29</v>
      </c>
      <c r="Q20" s="69">
        <v>1.1000000000000001</v>
      </c>
      <c r="R20" s="69">
        <v>16.2</v>
      </c>
      <c r="S20" s="69"/>
      <c r="T20" s="100">
        <v>8.9999999999999993E-3</v>
      </c>
      <c r="U20" s="100"/>
    </row>
    <row r="21" spans="1:21" ht="31.2" x14ac:dyDescent="0.3">
      <c r="A21" s="9"/>
      <c r="B21" s="112"/>
      <c r="C21" s="53" t="s">
        <v>106</v>
      </c>
      <c r="D21" s="69">
        <v>200</v>
      </c>
      <c r="E21" s="101">
        <v>1.5</v>
      </c>
      <c r="F21" s="101"/>
      <c r="G21" s="101">
        <v>25.2</v>
      </c>
      <c r="H21" s="101">
        <v>106</v>
      </c>
      <c r="I21" s="69"/>
      <c r="J21" s="69"/>
      <c r="K21" s="69"/>
      <c r="L21" s="69">
        <v>8</v>
      </c>
      <c r="M21" s="69"/>
      <c r="N21" s="69">
        <v>0.5</v>
      </c>
      <c r="O21" s="69">
        <v>0.5</v>
      </c>
      <c r="P21" s="69">
        <v>28.5</v>
      </c>
      <c r="Q21" s="69"/>
      <c r="R21" s="69">
        <v>10.5</v>
      </c>
      <c r="S21" s="69"/>
      <c r="T21" s="100"/>
      <c r="U21" s="100"/>
    </row>
    <row r="22" spans="1:21" ht="15.6" x14ac:dyDescent="0.3">
      <c r="A22" s="21"/>
      <c r="B22" s="70"/>
      <c r="C22" s="68" t="s">
        <v>51</v>
      </c>
      <c r="D22" s="73">
        <v>500</v>
      </c>
      <c r="E22" s="69"/>
      <c r="F22" s="69"/>
      <c r="G22" s="69"/>
      <c r="H22" s="69">
        <f>SUM(H19:H21)</f>
        <v>340</v>
      </c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100"/>
      <c r="U22" s="100"/>
    </row>
    <row r="23" spans="1:21" ht="15.6" x14ac:dyDescent="0.3">
      <c r="A23" s="21"/>
      <c r="B23" s="70"/>
      <c r="C23" s="40" t="s">
        <v>0</v>
      </c>
      <c r="D23" s="70"/>
      <c r="E23" s="102">
        <f>SUM(E4:E22)</f>
        <v>56.999999999999986</v>
      </c>
      <c r="F23" s="102">
        <f>SUM(F4:F22)</f>
        <v>59.39</v>
      </c>
      <c r="G23" s="102">
        <f>SUM(G4:G22)</f>
        <v>252.1</v>
      </c>
      <c r="H23" s="174">
        <f>H22+H17+H8</f>
        <v>1732</v>
      </c>
      <c r="I23" s="167">
        <f t="shared" ref="I23:U23" si="0">SUM(I4:I22)</f>
        <v>0.90400000000000003</v>
      </c>
      <c r="J23" s="167">
        <f t="shared" si="0"/>
        <v>1.054</v>
      </c>
      <c r="K23" s="102">
        <f t="shared" si="0"/>
        <v>45.099999999999994</v>
      </c>
      <c r="L23" s="102">
        <f t="shared" si="0"/>
        <v>525</v>
      </c>
      <c r="M23" s="102">
        <f t="shared" si="0"/>
        <v>7.5</v>
      </c>
      <c r="N23" s="102">
        <f t="shared" si="0"/>
        <v>825.56</v>
      </c>
      <c r="O23" s="102">
        <f t="shared" si="0"/>
        <v>825.66000000000008</v>
      </c>
      <c r="P23" s="102">
        <f t="shared" si="0"/>
        <v>187.51999999999998</v>
      </c>
      <c r="Q23" s="174">
        <f t="shared" si="0"/>
        <v>8.9640000000000004</v>
      </c>
      <c r="R23" s="102">
        <f t="shared" si="0"/>
        <v>825.3</v>
      </c>
      <c r="S23" s="168">
        <f t="shared" si="0"/>
        <v>7.4999999999999997E-2</v>
      </c>
      <c r="T23" s="168">
        <f t="shared" si="0"/>
        <v>2.3E-2</v>
      </c>
      <c r="U23" s="167">
        <f t="shared" si="0"/>
        <v>2.2500000000000004</v>
      </c>
    </row>
    <row r="24" spans="1:21" ht="15.6" x14ac:dyDescent="0.3">
      <c r="A24" s="23"/>
      <c r="B24" s="141"/>
      <c r="C24" s="114"/>
      <c r="D24" s="115" t="s">
        <v>125</v>
      </c>
      <c r="E24" s="116"/>
      <c r="F24" s="117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8"/>
      <c r="U24" s="118"/>
    </row>
    <row r="25" spans="1:21" ht="15.6" x14ac:dyDescent="0.3">
      <c r="A25" s="23"/>
      <c r="B25" s="141"/>
      <c r="C25" s="85" t="s">
        <v>126</v>
      </c>
      <c r="D25" s="119">
        <f>E23</f>
        <v>56.999999999999986</v>
      </c>
      <c r="E25" s="120"/>
      <c r="F25" s="117"/>
      <c r="G25" s="113"/>
      <c r="H25" s="113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</row>
    <row r="26" spans="1:21" ht="15.6" x14ac:dyDescent="0.3">
      <c r="A26" s="23"/>
      <c r="B26" s="141"/>
      <c r="C26" s="85" t="s">
        <v>127</v>
      </c>
      <c r="D26" s="121">
        <f>F23</f>
        <v>59.39</v>
      </c>
      <c r="E26" s="122"/>
      <c r="F26" s="117"/>
      <c r="G26" s="113"/>
      <c r="H26" s="113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</row>
    <row r="27" spans="1:21" ht="15.6" x14ac:dyDescent="0.3">
      <c r="A27" s="23"/>
      <c r="B27" s="141"/>
      <c r="C27" s="85" t="s">
        <v>128</v>
      </c>
      <c r="D27" s="119">
        <f>G23</f>
        <v>252.1</v>
      </c>
      <c r="E27" s="120"/>
      <c r="F27" s="117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8"/>
      <c r="U27" s="118"/>
    </row>
    <row r="28" spans="1:21" ht="15.6" x14ac:dyDescent="0.3">
      <c r="A28" s="23"/>
      <c r="B28" s="141"/>
      <c r="C28" s="85" t="s">
        <v>113</v>
      </c>
      <c r="D28" s="123">
        <f>H23</f>
        <v>1732</v>
      </c>
      <c r="E28" s="120"/>
      <c r="F28" s="117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8"/>
      <c r="U28" s="118"/>
    </row>
    <row r="29" spans="1:21" ht="15.6" x14ac:dyDescent="0.3">
      <c r="A29" s="23"/>
      <c r="B29" s="141"/>
      <c r="C29" s="85" t="s">
        <v>13</v>
      </c>
      <c r="D29" s="124">
        <f>I23</f>
        <v>0.90400000000000003</v>
      </c>
      <c r="E29" s="125"/>
      <c r="F29" s="117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8"/>
      <c r="U29" s="118"/>
    </row>
    <row r="30" spans="1:21" ht="15.6" x14ac:dyDescent="0.3">
      <c r="A30" s="23"/>
      <c r="B30" s="141"/>
      <c r="C30" s="85" t="s">
        <v>76</v>
      </c>
      <c r="D30" s="126">
        <f>J23</f>
        <v>1.054</v>
      </c>
      <c r="E30" s="125"/>
      <c r="F30" s="117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8"/>
      <c r="U30" s="118"/>
    </row>
    <row r="31" spans="1:21" ht="15.6" x14ac:dyDescent="0.3">
      <c r="A31" s="23"/>
      <c r="B31" s="141"/>
      <c r="C31" s="85" t="s">
        <v>14</v>
      </c>
      <c r="D31" s="126">
        <f>K23</f>
        <v>45.099999999999994</v>
      </c>
      <c r="E31" s="125"/>
      <c r="F31" s="117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8"/>
      <c r="U31" s="118"/>
    </row>
    <row r="32" spans="1:21" ht="15.6" x14ac:dyDescent="0.3">
      <c r="A32" s="23"/>
      <c r="B32" s="141"/>
      <c r="C32" s="85" t="s">
        <v>129</v>
      </c>
      <c r="D32" s="126">
        <f>L23</f>
        <v>525</v>
      </c>
      <c r="E32" s="125"/>
      <c r="F32" s="117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8"/>
      <c r="U32" s="118"/>
    </row>
    <row r="33" spans="1:21" ht="15.6" x14ac:dyDescent="0.3">
      <c r="A33" s="23"/>
      <c r="B33" s="141"/>
      <c r="C33" s="85" t="s">
        <v>115</v>
      </c>
      <c r="D33" s="126">
        <f>M23</f>
        <v>7.5</v>
      </c>
      <c r="E33" s="125"/>
      <c r="F33" s="117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8"/>
      <c r="U33" s="118"/>
    </row>
    <row r="34" spans="1:21" ht="15.6" x14ac:dyDescent="0.3">
      <c r="A34" s="23"/>
      <c r="B34" s="141"/>
      <c r="C34" s="85" t="s">
        <v>15</v>
      </c>
      <c r="D34" s="126">
        <f>N23</f>
        <v>825.56</v>
      </c>
      <c r="E34" s="125"/>
      <c r="F34" s="117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8"/>
      <c r="U34" s="118"/>
    </row>
    <row r="35" spans="1:21" ht="15.6" x14ac:dyDescent="0.3">
      <c r="A35" s="23"/>
      <c r="B35" s="141"/>
      <c r="C35" s="85" t="s">
        <v>16</v>
      </c>
      <c r="D35" s="126">
        <f>O23</f>
        <v>825.66000000000008</v>
      </c>
      <c r="E35" s="125"/>
      <c r="F35" s="117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8"/>
      <c r="U35" s="118"/>
    </row>
    <row r="36" spans="1:21" ht="15.6" x14ac:dyDescent="0.3">
      <c r="A36" s="23"/>
      <c r="B36" s="141"/>
      <c r="C36" s="85" t="s">
        <v>118</v>
      </c>
      <c r="D36" s="126">
        <f>P23</f>
        <v>187.51999999999998</v>
      </c>
      <c r="E36" s="125"/>
      <c r="F36" s="117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8"/>
      <c r="U36" s="118"/>
    </row>
    <row r="37" spans="1:21" ht="15.6" x14ac:dyDescent="0.3">
      <c r="A37" s="23"/>
      <c r="B37" s="141"/>
      <c r="C37" s="85" t="s">
        <v>17</v>
      </c>
      <c r="D37" s="124">
        <f>Q23</f>
        <v>8.9640000000000004</v>
      </c>
      <c r="E37" s="125"/>
      <c r="F37" s="117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8"/>
      <c r="U37" s="118"/>
    </row>
    <row r="38" spans="1:21" ht="15.6" x14ac:dyDescent="0.3">
      <c r="A38" s="23"/>
      <c r="B38" s="141"/>
      <c r="C38" s="85" t="s">
        <v>119</v>
      </c>
      <c r="D38" s="124">
        <f>R23</f>
        <v>825.3</v>
      </c>
      <c r="E38" s="125"/>
      <c r="F38" s="117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8"/>
      <c r="U38" s="118"/>
    </row>
    <row r="39" spans="1:21" ht="15.6" x14ac:dyDescent="0.3">
      <c r="A39" s="23"/>
      <c r="B39" s="141"/>
      <c r="C39" s="85" t="s">
        <v>77</v>
      </c>
      <c r="D39" s="127">
        <f>S23</f>
        <v>7.4999999999999997E-2</v>
      </c>
      <c r="E39" s="125"/>
      <c r="F39" s="117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8"/>
      <c r="U39" s="118"/>
    </row>
    <row r="40" spans="1:21" ht="15.6" x14ac:dyDescent="0.3">
      <c r="A40" s="23"/>
      <c r="B40" s="141"/>
      <c r="C40" s="85" t="s">
        <v>120</v>
      </c>
      <c r="D40" s="127">
        <f>T23</f>
        <v>2.3E-2</v>
      </c>
      <c r="E40" s="125"/>
      <c r="F40" s="117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8"/>
      <c r="U40" s="118"/>
    </row>
    <row r="41" spans="1:21" ht="15.6" x14ac:dyDescent="0.3">
      <c r="B41" s="142"/>
      <c r="C41" s="85" t="s">
        <v>121</v>
      </c>
      <c r="D41" s="124">
        <f>U23</f>
        <v>2.2500000000000004</v>
      </c>
      <c r="E41" s="125"/>
      <c r="F41" s="117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8"/>
      <c r="U41" s="118"/>
    </row>
    <row r="42" spans="1:21" ht="15.6" x14ac:dyDescent="0.3">
      <c r="A42" s="25"/>
      <c r="B42" s="140"/>
      <c r="C42" s="129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8"/>
      <c r="U42" s="118"/>
    </row>
    <row r="44" spans="1:21" ht="15.6" x14ac:dyDescent="0.3">
      <c r="A44" s="24" t="s">
        <v>30</v>
      </c>
    </row>
  </sheetData>
  <pageMargins left="0.7" right="0.7" top="0.75" bottom="0.75" header="0.3" footer="0.3"/>
  <pageSetup paperSize="9" scale="24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44"/>
  <sheetViews>
    <sheetView zoomScale="70" zoomScaleNormal="70" workbookViewId="0">
      <selection activeCell="H28" sqref="H28"/>
    </sheetView>
  </sheetViews>
  <sheetFormatPr defaultColWidth="9.109375" defaultRowHeight="14.4" x14ac:dyDescent="0.3"/>
  <cols>
    <col min="1" max="1" width="10.33203125" style="2" customWidth="1"/>
    <col min="2" max="2" width="9.109375" style="95"/>
    <col min="3" max="3" width="31.44140625" style="2" customWidth="1"/>
    <col min="4" max="4" width="13" style="95" customWidth="1"/>
    <col min="5" max="6" width="7.6640625" style="2" customWidth="1"/>
    <col min="7" max="7" width="12.109375" style="2" customWidth="1"/>
    <col min="8" max="8" width="9.44140625" style="2" customWidth="1"/>
    <col min="9" max="19" width="7.6640625" style="2" customWidth="1"/>
    <col min="20" max="16384" width="9.109375" style="2"/>
  </cols>
  <sheetData>
    <row r="2" spans="1:21" ht="15.6" x14ac:dyDescent="0.3">
      <c r="A2" s="9" t="s">
        <v>25</v>
      </c>
      <c r="B2" s="69" t="s">
        <v>25</v>
      </c>
      <c r="C2" s="145" t="s">
        <v>1</v>
      </c>
      <c r="D2" s="146" t="s">
        <v>4</v>
      </c>
      <c r="E2" s="18"/>
      <c r="F2" s="147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15.6" x14ac:dyDescent="0.3">
      <c r="A3" s="9"/>
      <c r="B3" s="69"/>
      <c r="C3" s="93" t="s">
        <v>22</v>
      </c>
      <c r="D3" s="107" t="s">
        <v>2</v>
      </c>
      <c r="E3" s="93" t="s">
        <v>110</v>
      </c>
      <c r="F3" s="93" t="s">
        <v>111</v>
      </c>
      <c r="G3" s="93" t="s">
        <v>112</v>
      </c>
      <c r="H3" s="182" t="s">
        <v>113</v>
      </c>
      <c r="I3" s="93" t="s">
        <v>13</v>
      </c>
      <c r="J3" s="93" t="s">
        <v>76</v>
      </c>
      <c r="K3" s="93" t="s">
        <v>14</v>
      </c>
      <c r="L3" s="93" t="s">
        <v>114</v>
      </c>
      <c r="M3" s="93" t="s">
        <v>115</v>
      </c>
      <c r="N3" s="93" t="s">
        <v>116</v>
      </c>
      <c r="O3" s="93" t="s">
        <v>117</v>
      </c>
      <c r="P3" s="93" t="s">
        <v>118</v>
      </c>
      <c r="Q3" s="93" t="s">
        <v>17</v>
      </c>
      <c r="R3" s="93" t="s">
        <v>119</v>
      </c>
      <c r="S3" s="93" t="s">
        <v>77</v>
      </c>
      <c r="T3" s="93" t="s">
        <v>120</v>
      </c>
      <c r="U3" s="93" t="s">
        <v>121</v>
      </c>
    </row>
    <row r="4" spans="1:21" ht="15.6" x14ac:dyDescent="0.3">
      <c r="A4" s="9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</row>
    <row r="5" spans="1:21" ht="15.6" x14ac:dyDescent="0.3">
      <c r="A5" s="9"/>
      <c r="B5" s="69">
        <v>267</v>
      </c>
      <c r="C5" s="53" t="s">
        <v>123</v>
      </c>
      <c r="D5" s="69">
        <v>200</v>
      </c>
      <c r="E5" s="69">
        <v>8</v>
      </c>
      <c r="F5" s="69">
        <v>9</v>
      </c>
      <c r="G5" s="69">
        <v>28.9</v>
      </c>
      <c r="H5" s="69">
        <v>315</v>
      </c>
      <c r="I5" s="70">
        <v>0.23</v>
      </c>
      <c r="J5" s="70">
        <v>0.06</v>
      </c>
      <c r="K5" s="70">
        <v>5.8</v>
      </c>
      <c r="L5" s="70">
        <v>70</v>
      </c>
      <c r="M5" s="70">
        <v>1</v>
      </c>
      <c r="N5" s="70">
        <v>135</v>
      </c>
      <c r="O5" s="70">
        <v>100</v>
      </c>
      <c r="P5" s="70">
        <v>20</v>
      </c>
      <c r="Q5" s="70">
        <v>1</v>
      </c>
      <c r="R5" s="70">
        <v>173</v>
      </c>
      <c r="S5" s="69">
        <v>2.5000000000000001E-2</v>
      </c>
      <c r="T5" s="70">
        <v>2E-3</v>
      </c>
      <c r="U5" s="70">
        <v>0.55000000000000004</v>
      </c>
    </row>
    <row r="6" spans="1:21" ht="31.2" x14ac:dyDescent="0.3">
      <c r="A6" s="9"/>
      <c r="B6" s="69">
        <v>7</v>
      </c>
      <c r="C6" s="225" t="s">
        <v>40</v>
      </c>
      <c r="D6" s="69">
        <v>25</v>
      </c>
      <c r="E6" s="69">
        <v>11.5</v>
      </c>
      <c r="F6" s="69">
        <v>3.6</v>
      </c>
      <c r="G6" s="69"/>
      <c r="H6" s="69">
        <v>78</v>
      </c>
      <c r="I6" s="69"/>
      <c r="J6" s="69"/>
      <c r="K6" s="69">
        <v>2.6</v>
      </c>
      <c r="L6" s="69">
        <v>30</v>
      </c>
      <c r="M6" s="69">
        <v>1.2</v>
      </c>
      <c r="N6" s="69">
        <v>60</v>
      </c>
      <c r="O6" s="69">
        <v>50</v>
      </c>
      <c r="P6" s="69">
        <v>3</v>
      </c>
      <c r="Q6" s="69">
        <v>0.4</v>
      </c>
      <c r="R6" s="69">
        <v>50</v>
      </c>
      <c r="S6" s="69"/>
      <c r="T6" s="69"/>
      <c r="U6" s="69">
        <v>0.2</v>
      </c>
    </row>
    <row r="7" spans="1:21" ht="19.5" customHeight="1" x14ac:dyDescent="0.3">
      <c r="A7" s="9"/>
      <c r="B7" s="69" t="s">
        <v>84</v>
      </c>
      <c r="C7" s="145" t="s">
        <v>27</v>
      </c>
      <c r="D7" s="69">
        <v>80</v>
      </c>
      <c r="E7" s="69">
        <v>2.2000000000000002</v>
      </c>
      <c r="F7" s="69">
        <v>0.2</v>
      </c>
      <c r="G7" s="69">
        <v>10</v>
      </c>
      <c r="H7" s="69">
        <v>30</v>
      </c>
      <c r="I7" s="69">
        <v>0.04</v>
      </c>
      <c r="J7" s="69"/>
      <c r="K7" s="69">
        <v>5</v>
      </c>
      <c r="L7" s="69">
        <v>30</v>
      </c>
      <c r="M7" s="69">
        <v>1.4</v>
      </c>
      <c r="N7" s="69">
        <v>60</v>
      </c>
      <c r="O7" s="69">
        <v>50</v>
      </c>
      <c r="P7" s="69">
        <v>24</v>
      </c>
      <c r="Q7" s="69">
        <v>0.7</v>
      </c>
      <c r="R7" s="69">
        <v>54</v>
      </c>
      <c r="S7" s="69"/>
      <c r="T7" s="69"/>
      <c r="U7" s="69"/>
    </row>
    <row r="8" spans="1:21" ht="15.6" x14ac:dyDescent="0.3">
      <c r="A8" s="9"/>
      <c r="B8" s="70" t="s">
        <v>90</v>
      </c>
      <c r="C8" s="145" t="s">
        <v>89</v>
      </c>
      <c r="D8" s="69">
        <v>200</v>
      </c>
      <c r="E8" s="75">
        <v>1.4</v>
      </c>
      <c r="F8" s="75">
        <v>8</v>
      </c>
      <c r="G8" s="75">
        <v>15.9</v>
      </c>
      <c r="H8" s="75">
        <v>90</v>
      </c>
      <c r="I8" s="69">
        <v>0.01</v>
      </c>
      <c r="J8" s="69"/>
      <c r="K8" s="69"/>
      <c r="L8" s="69">
        <v>40</v>
      </c>
      <c r="M8" s="69">
        <v>0.1</v>
      </c>
      <c r="N8" s="69">
        <v>100</v>
      </c>
      <c r="O8" s="69"/>
      <c r="P8" s="69">
        <v>13.68</v>
      </c>
      <c r="Q8" s="69"/>
      <c r="R8" s="69">
        <v>6.24</v>
      </c>
      <c r="S8" s="69"/>
      <c r="T8" s="69"/>
      <c r="U8" s="69"/>
    </row>
    <row r="9" spans="1:21" ht="15.6" x14ac:dyDescent="0.3">
      <c r="A9" s="9"/>
      <c r="B9" s="90">
        <v>109</v>
      </c>
      <c r="C9" s="145" t="s">
        <v>93</v>
      </c>
      <c r="D9" s="70">
        <v>50</v>
      </c>
      <c r="E9" s="151">
        <v>3.5</v>
      </c>
      <c r="F9" s="151">
        <v>0.6</v>
      </c>
      <c r="G9" s="151">
        <v>18</v>
      </c>
      <c r="H9" s="151">
        <v>90</v>
      </c>
      <c r="I9" s="70">
        <v>0.06</v>
      </c>
      <c r="J9" s="70"/>
      <c r="K9" s="70"/>
      <c r="L9" s="70"/>
      <c r="M9" s="70"/>
      <c r="N9" s="70"/>
      <c r="O9" s="70"/>
      <c r="P9" s="105">
        <v>10.5</v>
      </c>
      <c r="Q9" s="105">
        <v>0.7</v>
      </c>
      <c r="R9" s="105">
        <v>14</v>
      </c>
      <c r="S9" s="105"/>
      <c r="T9" s="69"/>
      <c r="U9" s="69"/>
    </row>
    <row r="10" spans="1:21" ht="15.6" x14ac:dyDescent="0.3">
      <c r="A10" s="9"/>
      <c r="B10" s="69"/>
      <c r="C10" s="228" t="s">
        <v>51</v>
      </c>
      <c r="D10" s="191">
        <f>D9+D8+D7+D6+D5</f>
        <v>555</v>
      </c>
      <c r="E10" s="40"/>
      <c r="F10" s="40"/>
      <c r="G10" s="40"/>
      <c r="H10" s="174">
        <f>SUM(H5:H9)</f>
        <v>603</v>
      </c>
      <c r="I10" s="40"/>
      <c r="J10" s="40"/>
      <c r="K10" s="40"/>
      <c r="L10" s="40"/>
      <c r="M10" s="40"/>
      <c r="N10" s="40"/>
      <c r="O10" s="40"/>
      <c r="P10" s="40"/>
      <c r="Q10" s="41"/>
      <c r="R10" s="41"/>
      <c r="S10" s="41"/>
      <c r="T10" s="18"/>
      <c r="U10" s="18"/>
    </row>
    <row r="11" spans="1:21" ht="15.6" x14ac:dyDescent="0.3">
      <c r="A11" s="9"/>
      <c r="B11" s="69"/>
      <c r="C11" s="179" t="s">
        <v>7</v>
      </c>
      <c r="D11" s="107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</row>
    <row r="12" spans="1:21" ht="15.6" x14ac:dyDescent="0.3">
      <c r="A12" s="9"/>
      <c r="B12" s="69">
        <v>24</v>
      </c>
      <c r="C12" s="226" t="s">
        <v>41</v>
      </c>
      <c r="D12" s="69">
        <v>80</v>
      </c>
      <c r="E12" s="69">
        <v>1</v>
      </c>
      <c r="F12" s="69">
        <v>4.8</v>
      </c>
      <c r="G12" s="69">
        <v>4.5</v>
      </c>
      <c r="H12" s="69">
        <v>73</v>
      </c>
      <c r="I12" s="70">
        <v>0.03</v>
      </c>
      <c r="J12" s="70">
        <v>0.7</v>
      </c>
      <c r="K12" s="70">
        <v>2</v>
      </c>
      <c r="L12" s="70">
        <v>70</v>
      </c>
      <c r="M12" s="70">
        <v>1</v>
      </c>
      <c r="N12" s="69">
        <v>155</v>
      </c>
      <c r="O12" s="70">
        <v>110</v>
      </c>
      <c r="P12" s="70">
        <v>26</v>
      </c>
      <c r="Q12" s="70">
        <v>0.9</v>
      </c>
      <c r="R12" s="70">
        <v>70</v>
      </c>
      <c r="S12" s="70"/>
      <c r="T12" s="69"/>
      <c r="U12" s="69">
        <v>0.6</v>
      </c>
    </row>
    <row r="13" spans="1:21" ht="31.2" x14ac:dyDescent="0.3">
      <c r="A13" s="9"/>
      <c r="B13" s="90">
        <v>123</v>
      </c>
      <c r="C13" s="227" t="s">
        <v>132</v>
      </c>
      <c r="D13" s="180">
        <v>200</v>
      </c>
      <c r="E13" s="149">
        <v>6.9</v>
      </c>
      <c r="F13" s="149">
        <v>5.9</v>
      </c>
      <c r="G13" s="149">
        <v>26</v>
      </c>
      <c r="H13" s="149">
        <v>160</v>
      </c>
      <c r="I13" s="149">
        <v>0.1</v>
      </c>
      <c r="J13" s="149">
        <v>0.03</v>
      </c>
      <c r="K13" s="153">
        <v>3</v>
      </c>
      <c r="L13" s="229">
        <v>60</v>
      </c>
      <c r="M13" s="229">
        <v>1.5</v>
      </c>
      <c r="N13" s="180">
        <v>120</v>
      </c>
      <c r="O13" s="180">
        <v>90</v>
      </c>
      <c r="P13" s="230">
        <v>12.82</v>
      </c>
      <c r="Q13" s="229">
        <v>0.7</v>
      </c>
      <c r="R13" s="180">
        <v>80</v>
      </c>
      <c r="S13" s="229">
        <v>3.5000000000000003E-2</v>
      </c>
      <c r="T13" s="69"/>
      <c r="U13" s="69">
        <v>0.55000000000000004</v>
      </c>
    </row>
    <row r="14" spans="1:21" ht="15" customHeight="1" x14ac:dyDescent="0.3">
      <c r="A14" s="9"/>
      <c r="B14" s="69">
        <v>344</v>
      </c>
      <c r="C14" s="225" t="s">
        <v>71</v>
      </c>
      <c r="D14" s="69">
        <v>200</v>
      </c>
      <c r="E14" s="69">
        <v>14</v>
      </c>
      <c r="F14" s="69">
        <v>15</v>
      </c>
      <c r="G14" s="69">
        <v>22.4</v>
      </c>
      <c r="H14" s="69">
        <v>275</v>
      </c>
      <c r="I14" s="69">
        <v>7.0000000000000007E-2</v>
      </c>
      <c r="J14" s="69"/>
      <c r="K14" s="69">
        <v>5</v>
      </c>
      <c r="L14" s="69">
        <v>62</v>
      </c>
      <c r="M14" s="69">
        <v>1</v>
      </c>
      <c r="N14" s="69">
        <v>60</v>
      </c>
      <c r="O14" s="69">
        <v>225</v>
      </c>
      <c r="P14" s="69">
        <v>35</v>
      </c>
      <c r="Q14" s="69">
        <v>0.5</v>
      </c>
      <c r="R14" s="69">
        <v>118</v>
      </c>
      <c r="S14" s="69"/>
      <c r="T14" s="69">
        <v>1.4999999999999999E-2</v>
      </c>
      <c r="U14" s="69"/>
    </row>
    <row r="15" spans="1:21" ht="15.6" x14ac:dyDescent="0.3">
      <c r="A15" s="9"/>
      <c r="B15" s="90">
        <v>375</v>
      </c>
      <c r="C15" s="225" t="s">
        <v>108</v>
      </c>
      <c r="D15" s="69">
        <v>200</v>
      </c>
      <c r="E15" s="69">
        <v>0.2</v>
      </c>
      <c r="F15" s="69">
        <v>0.1</v>
      </c>
      <c r="G15" s="69">
        <v>21.1</v>
      </c>
      <c r="H15" s="69">
        <v>65</v>
      </c>
      <c r="I15" s="69">
        <v>0.01</v>
      </c>
      <c r="J15" s="69"/>
      <c r="K15" s="69">
        <v>10</v>
      </c>
      <c r="L15" s="69"/>
      <c r="M15" s="69"/>
      <c r="N15" s="70">
        <v>26</v>
      </c>
      <c r="O15" s="70">
        <v>45</v>
      </c>
      <c r="P15" s="105">
        <v>4</v>
      </c>
      <c r="Q15" s="105">
        <v>0.9</v>
      </c>
      <c r="R15" s="105">
        <v>80</v>
      </c>
      <c r="S15" s="69"/>
      <c r="T15" s="69"/>
      <c r="U15" s="69"/>
    </row>
    <row r="16" spans="1:21" ht="15.6" x14ac:dyDescent="0.3">
      <c r="A16" s="9"/>
      <c r="B16" s="70">
        <v>109</v>
      </c>
      <c r="C16" s="145" t="s">
        <v>93</v>
      </c>
      <c r="D16" s="70">
        <v>50</v>
      </c>
      <c r="E16" s="70">
        <v>3.5</v>
      </c>
      <c r="F16" s="70">
        <v>0.6</v>
      </c>
      <c r="G16" s="70">
        <v>18</v>
      </c>
      <c r="H16" s="70">
        <v>90</v>
      </c>
      <c r="I16" s="70">
        <v>0.1</v>
      </c>
      <c r="J16" s="70">
        <v>0.05</v>
      </c>
      <c r="K16" s="70"/>
      <c r="L16" s="70">
        <v>61</v>
      </c>
      <c r="M16" s="70"/>
      <c r="N16" s="69">
        <v>11.56</v>
      </c>
      <c r="O16" s="69">
        <v>40.6</v>
      </c>
      <c r="P16" s="69">
        <v>7.52</v>
      </c>
      <c r="Q16" s="69">
        <v>0.56000000000000005</v>
      </c>
      <c r="R16" s="69">
        <v>56.56</v>
      </c>
      <c r="S16" s="105"/>
      <c r="T16" s="69"/>
      <c r="U16" s="69"/>
    </row>
    <row r="17" spans="1:21" ht="15.6" x14ac:dyDescent="0.3">
      <c r="A17" s="9"/>
      <c r="B17" s="90">
        <v>108</v>
      </c>
      <c r="C17" s="145" t="s">
        <v>69</v>
      </c>
      <c r="D17" s="69">
        <v>60</v>
      </c>
      <c r="E17" s="105">
        <v>2.2999999999999998</v>
      </c>
      <c r="F17" s="105">
        <v>0.24</v>
      </c>
      <c r="G17" s="105">
        <v>14.8</v>
      </c>
      <c r="H17" s="90">
        <v>71</v>
      </c>
      <c r="I17" s="105">
        <v>0.05</v>
      </c>
      <c r="J17" s="105">
        <v>0.03</v>
      </c>
      <c r="K17" s="105"/>
      <c r="L17" s="105"/>
      <c r="M17" s="105"/>
      <c r="N17" s="105">
        <v>5.78</v>
      </c>
      <c r="O17" s="105">
        <v>20.3</v>
      </c>
      <c r="P17" s="105">
        <v>3.76</v>
      </c>
      <c r="Q17" s="105">
        <v>0.28000000000000003</v>
      </c>
      <c r="R17" s="105">
        <v>28.28</v>
      </c>
      <c r="S17" s="105"/>
      <c r="T17" s="69"/>
      <c r="U17" s="69"/>
    </row>
    <row r="18" spans="1:21" ht="31.2" x14ac:dyDescent="0.3">
      <c r="A18" s="9"/>
      <c r="B18" s="90"/>
      <c r="C18" s="205" t="s">
        <v>106</v>
      </c>
      <c r="D18" s="177">
        <v>200</v>
      </c>
      <c r="E18" s="69">
        <v>1.5</v>
      </c>
      <c r="F18" s="69"/>
      <c r="G18" s="69">
        <v>25.2</v>
      </c>
      <c r="H18" s="69">
        <v>106</v>
      </c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69"/>
      <c r="U18" s="69"/>
    </row>
    <row r="19" spans="1:21" ht="15.6" x14ac:dyDescent="0.3">
      <c r="A19" s="9"/>
      <c r="B19" s="90"/>
      <c r="C19" s="176" t="s">
        <v>51</v>
      </c>
      <c r="D19" s="73">
        <v>890</v>
      </c>
      <c r="E19" s="41"/>
      <c r="F19" s="41"/>
      <c r="G19" s="41"/>
      <c r="H19" s="90">
        <f>SUM(H12:H18)</f>
        <v>840</v>
      </c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18"/>
      <c r="U19" s="18"/>
    </row>
    <row r="20" spans="1:21" ht="15.6" x14ac:dyDescent="0.3">
      <c r="A20" s="9"/>
      <c r="B20" s="69"/>
      <c r="C20" s="179" t="s">
        <v>19</v>
      </c>
      <c r="D20" s="107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</row>
    <row r="21" spans="1:21" ht="15.6" x14ac:dyDescent="0.3">
      <c r="A21" s="9"/>
      <c r="B21" s="69">
        <v>482</v>
      </c>
      <c r="C21" s="145" t="s">
        <v>63</v>
      </c>
      <c r="D21" s="69">
        <v>200</v>
      </c>
      <c r="E21" s="69">
        <v>5</v>
      </c>
      <c r="F21" s="69">
        <v>12</v>
      </c>
      <c r="G21" s="69">
        <v>38.6</v>
      </c>
      <c r="H21" s="69">
        <v>282</v>
      </c>
      <c r="I21" s="69">
        <v>0.18</v>
      </c>
      <c r="J21" s="70">
        <v>0.18</v>
      </c>
      <c r="K21" s="70">
        <v>0.8</v>
      </c>
      <c r="L21" s="70">
        <v>22</v>
      </c>
      <c r="M21" s="69"/>
      <c r="N21" s="69">
        <v>62</v>
      </c>
      <c r="O21" s="69">
        <v>55</v>
      </c>
      <c r="P21" s="69">
        <v>13.2</v>
      </c>
      <c r="Q21" s="69">
        <v>1.2</v>
      </c>
      <c r="R21" s="69">
        <v>70</v>
      </c>
      <c r="S21" s="69"/>
      <c r="T21" s="69">
        <v>6.0000000000000001E-3</v>
      </c>
      <c r="U21" s="69">
        <v>0.35</v>
      </c>
    </row>
    <row r="22" spans="1:21" ht="15.6" x14ac:dyDescent="0.3">
      <c r="A22" s="9"/>
      <c r="B22" s="69">
        <v>506</v>
      </c>
      <c r="C22" s="145" t="s">
        <v>107</v>
      </c>
      <c r="D22" s="69">
        <v>200</v>
      </c>
      <c r="E22" s="69">
        <v>1</v>
      </c>
      <c r="F22" s="69"/>
      <c r="G22" s="69">
        <v>15</v>
      </c>
      <c r="H22" s="69">
        <v>80</v>
      </c>
      <c r="I22" s="69">
        <v>0.02</v>
      </c>
      <c r="J22" s="69"/>
      <c r="K22" s="69">
        <v>11</v>
      </c>
      <c r="L22" s="69">
        <v>80</v>
      </c>
      <c r="M22" s="69">
        <v>0.3</v>
      </c>
      <c r="N22" s="69">
        <v>30</v>
      </c>
      <c r="O22" s="69">
        <v>40</v>
      </c>
      <c r="P22" s="69">
        <v>13.98</v>
      </c>
      <c r="Q22" s="69">
        <v>1.2</v>
      </c>
      <c r="R22" s="69">
        <v>25</v>
      </c>
      <c r="S22" s="69">
        <v>1.4999999999999999E-2</v>
      </c>
      <c r="T22" s="69"/>
      <c r="U22" s="69"/>
    </row>
    <row r="23" spans="1:21" ht="15.6" x14ac:dyDescent="0.3">
      <c r="A23" s="25"/>
      <c r="B23" s="140"/>
      <c r="C23" s="176" t="s">
        <v>51</v>
      </c>
      <c r="D23" s="73">
        <v>400</v>
      </c>
      <c r="E23" s="18"/>
      <c r="F23" s="18"/>
      <c r="G23" s="18"/>
      <c r="H23" s="69">
        <f>SUM(H21:H22)</f>
        <v>362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ht="15.6" x14ac:dyDescent="0.3">
      <c r="A24" s="24"/>
      <c r="B24" s="142"/>
      <c r="C24" s="176" t="s">
        <v>0</v>
      </c>
      <c r="D24" s="73"/>
      <c r="E24" s="170">
        <f>SUM(E4:E23)</f>
        <v>62</v>
      </c>
      <c r="F24" s="170">
        <f>SUM(F4:F23)</f>
        <v>60.040000000000006</v>
      </c>
      <c r="G24" s="170">
        <f>SUM(G4:G23)</f>
        <v>258.39999999999998</v>
      </c>
      <c r="H24" s="90">
        <f>H23+H19+H10</f>
        <v>1805</v>
      </c>
      <c r="I24" s="170">
        <f t="shared" ref="I24:U24" si="0">SUM(I4:I22)</f>
        <v>0.90000000000000013</v>
      </c>
      <c r="J24" s="105">
        <f t="shared" si="0"/>
        <v>1.05</v>
      </c>
      <c r="K24" s="170">
        <f t="shared" si="0"/>
        <v>45.199999999999996</v>
      </c>
      <c r="L24" s="170">
        <f t="shared" si="0"/>
        <v>525</v>
      </c>
      <c r="M24" s="170">
        <f t="shared" si="0"/>
        <v>7.5</v>
      </c>
      <c r="N24" s="170">
        <f t="shared" si="0"/>
        <v>825.33999999999992</v>
      </c>
      <c r="O24" s="170">
        <f t="shared" si="0"/>
        <v>825.9</v>
      </c>
      <c r="P24" s="170">
        <f t="shared" si="0"/>
        <v>187.45999999999998</v>
      </c>
      <c r="Q24" s="170">
        <f t="shared" si="0"/>
        <v>9.0399999999999991</v>
      </c>
      <c r="R24" s="170">
        <f t="shared" si="0"/>
        <v>825.07999999999993</v>
      </c>
      <c r="S24" s="207">
        <f t="shared" si="0"/>
        <v>7.5000000000000011E-2</v>
      </c>
      <c r="T24" s="207">
        <f t="shared" si="0"/>
        <v>2.3E-2</v>
      </c>
      <c r="U24" s="105">
        <f t="shared" si="0"/>
        <v>2.25</v>
      </c>
    </row>
    <row r="25" spans="1:21" ht="16.5" customHeight="1" x14ac:dyDescent="0.3">
      <c r="A25" s="25"/>
      <c r="B25" s="140"/>
      <c r="C25" s="163"/>
      <c r="D25" s="183" t="s">
        <v>125</v>
      </c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</row>
    <row r="26" spans="1:21" ht="15.6" x14ac:dyDescent="0.3">
      <c r="A26" s="25"/>
      <c r="B26" s="140"/>
      <c r="C26" s="40" t="s">
        <v>126</v>
      </c>
      <c r="D26" s="164">
        <f>E24</f>
        <v>62</v>
      </c>
      <c r="E26" s="91"/>
      <c r="F26" s="91"/>
      <c r="G26" s="91"/>
      <c r="H26" s="91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</row>
    <row r="27" spans="1:21" ht="15.6" x14ac:dyDescent="0.3">
      <c r="A27" s="25"/>
      <c r="B27" s="140"/>
      <c r="C27" s="40" t="s">
        <v>127</v>
      </c>
      <c r="D27" s="165">
        <f>F24</f>
        <v>60.040000000000006</v>
      </c>
      <c r="E27" s="91"/>
      <c r="F27" s="91"/>
      <c r="G27" s="91"/>
      <c r="H27" s="91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</row>
    <row r="28" spans="1:21" ht="15.6" x14ac:dyDescent="0.3">
      <c r="A28" s="25"/>
      <c r="B28" s="140"/>
      <c r="C28" s="40" t="s">
        <v>128</v>
      </c>
      <c r="D28" s="164">
        <f>G24</f>
        <v>258.39999999999998</v>
      </c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</row>
    <row r="29" spans="1:21" ht="15.6" x14ac:dyDescent="0.3">
      <c r="A29" s="25"/>
      <c r="B29" s="140"/>
      <c r="C29" s="40" t="s">
        <v>113</v>
      </c>
      <c r="D29" s="166">
        <f>H24</f>
        <v>1805</v>
      </c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</row>
    <row r="30" spans="1:21" ht="15.6" x14ac:dyDescent="0.3">
      <c r="A30" s="25"/>
      <c r="B30" s="140"/>
      <c r="C30" s="40" t="s">
        <v>13</v>
      </c>
      <c r="D30" s="167">
        <f>I24</f>
        <v>0.90000000000000013</v>
      </c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</row>
    <row r="31" spans="1:21" ht="15.6" x14ac:dyDescent="0.3">
      <c r="A31" s="25"/>
      <c r="B31" s="140"/>
      <c r="C31" s="40" t="s">
        <v>76</v>
      </c>
      <c r="D31" s="167">
        <f>J24</f>
        <v>1.05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</row>
    <row r="32" spans="1:21" ht="15.6" x14ac:dyDescent="0.3">
      <c r="A32" s="25"/>
      <c r="B32" s="140"/>
      <c r="C32" s="40" t="s">
        <v>14</v>
      </c>
      <c r="D32" s="102">
        <f>K24</f>
        <v>45.199999999999996</v>
      </c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</row>
    <row r="33" spans="1:21" ht="15.6" x14ac:dyDescent="0.3">
      <c r="A33" s="25"/>
      <c r="B33" s="140"/>
      <c r="C33" s="40" t="s">
        <v>129</v>
      </c>
      <c r="D33" s="102">
        <f>L24</f>
        <v>525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</row>
    <row r="34" spans="1:21" ht="15.6" x14ac:dyDescent="0.3">
      <c r="A34" s="25"/>
      <c r="B34" s="140"/>
      <c r="C34" s="40" t="s">
        <v>115</v>
      </c>
      <c r="D34" s="102">
        <f>M24</f>
        <v>7.5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</row>
    <row r="35" spans="1:21" ht="15.6" x14ac:dyDescent="0.3">
      <c r="A35" s="25"/>
      <c r="B35" s="140"/>
      <c r="C35" s="40" t="s">
        <v>15</v>
      </c>
      <c r="D35" s="102">
        <f>N24</f>
        <v>825.33999999999992</v>
      </c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  <row r="36" spans="1:21" ht="15.6" x14ac:dyDescent="0.3">
      <c r="A36" s="25"/>
      <c r="B36" s="140"/>
      <c r="C36" s="40" t="s">
        <v>16</v>
      </c>
      <c r="D36" s="167">
        <f>O24</f>
        <v>825.9</v>
      </c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</row>
    <row r="37" spans="1:21" s="4" customFormat="1" ht="15.6" x14ac:dyDescent="0.3">
      <c r="A37" s="25"/>
      <c r="B37" s="140"/>
      <c r="C37" s="40" t="s">
        <v>118</v>
      </c>
      <c r="D37" s="167">
        <f>P24</f>
        <v>187.45999999999998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184"/>
      <c r="U37" s="184"/>
    </row>
    <row r="38" spans="1:21" ht="16.5" customHeight="1" x14ac:dyDescent="0.3">
      <c r="A38" s="25"/>
      <c r="B38" s="140"/>
      <c r="C38" s="40" t="s">
        <v>17</v>
      </c>
      <c r="D38" s="167">
        <f>Q24</f>
        <v>9.0399999999999991</v>
      </c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</row>
    <row r="39" spans="1:21" ht="15.6" x14ac:dyDescent="0.3">
      <c r="A39" s="25"/>
      <c r="B39" s="140"/>
      <c r="C39" s="40" t="s">
        <v>119</v>
      </c>
      <c r="D39" s="167">
        <f>R24</f>
        <v>825.07999999999993</v>
      </c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</row>
    <row r="40" spans="1:21" ht="15.6" x14ac:dyDescent="0.3">
      <c r="A40" s="25"/>
      <c r="B40" s="140"/>
      <c r="C40" s="40" t="s">
        <v>77</v>
      </c>
      <c r="D40" s="168">
        <f>S24</f>
        <v>7.5000000000000011E-2</v>
      </c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</row>
    <row r="41" spans="1:21" ht="15.6" x14ac:dyDescent="0.3">
      <c r="A41" s="25"/>
      <c r="B41" s="140"/>
      <c r="C41" s="40" t="s">
        <v>120</v>
      </c>
      <c r="D41" s="168">
        <f>T24</f>
        <v>2.3E-2</v>
      </c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</row>
    <row r="42" spans="1:21" ht="15.6" x14ac:dyDescent="0.3">
      <c r="B42" s="142"/>
      <c r="C42" s="40" t="s">
        <v>121</v>
      </c>
      <c r="D42" s="167">
        <f>U24</f>
        <v>2.25</v>
      </c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</row>
    <row r="43" spans="1:21" ht="15.6" x14ac:dyDescent="0.3">
      <c r="A43" s="25"/>
      <c r="B43" s="181"/>
      <c r="C43" s="91"/>
      <c r="D43" s="18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</row>
    <row r="44" spans="1:21" ht="15.6" x14ac:dyDescent="0.3">
      <c r="A44" s="24" t="s">
        <v>30</v>
      </c>
      <c r="B44" s="181"/>
      <c r="C44" s="91"/>
      <c r="D44" s="18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</row>
  </sheetData>
  <pageMargins left="0.7" right="0.7" top="0.75" bottom="0.75" header="0.3" footer="0.3"/>
  <pageSetup paperSize="9" scale="27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2"/>
  <sheetViews>
    <sheetView zoomScale="70" zoomScaleNormal="70" workbookViewId="0">
      <selection activeCell="H26" sqref="H26"/>
    </sheetView>
  </sheetViews>
  <sheetFormatPr defaultColWidth="49.88671875" defaultRowHeight="21" x14ac:dyDescent="0.4"/>
  <cols>
    <col min="1" max="1" width="13.5546875" style="19" customWidth="1"/>
    <col min="2" max="2" width="14.6640625" style="173" customWidth="1"/>
    <col min="3" max="3" width="44.33203125" style="19" customWidth="1"/>
    <col min="4" max="4" width="15.109375" style="173" customWidth="1"/>
    <col min="5" max="5" width="8.44140625" style="19" customWidth="1"/>
    <col min="6" max="6" width="8.5546875" style="19" customWidth="1"/>
    <col min="7" max="7" width="12.88671875" style="19" customWidth="1"/>
    <col min="8" max="8" width="9.88671875" style="19" customWidth="1"/>
    <col min="9" max="9" width="8.109375" style="19" customWidth="1"/>
    <col min="10" max="11" width="7.6640625" style="19" customWidth="1"/>
    <col min="12" max="12" width="9.5546875" style="19" customWidth="1"/>
    <col min="13" max="13" width="8" style="19" customWidth="1"/>
    <col min="14" max="14" width="9.6640625" style="19" customWidth="1"/>
    <col min="15" max="15" width="7.5546875" style="19" customWidth="1"/>
    <col min="16" max="17" width="9.5546875" style="19" customWidth="1"/>
    <col min="18" max="18" width="8.44140625" style="19" customWidth="1"/>
    <col min="19" max="19" width="7.33203125" style="19" customWidth="1"/>
    <col min="20" max="20" width="10.44140625" style="19" customWidth="1"/>
    <col min="21" max="21" width="10.88671875" style="19" customWidth="1"/>
    <col min="22" max="16384" width="49.88671875" style="19"/>
  </cols>
  <sheetData>
    <row r="2" spans="1:21" x14ac:dyDescent="0.4">
      <c r="A2" s="9" t="s">
        <v>24</v>
      </c>
      <c r="B2" s="69" t="s">
        <v>24</v>
      </c>
      <c r="C2" s="145" t="s">
        <v>1</v>
      </c>
      <c r="D2" s="146" t="s">
        <v>4</v>
      </c>
      <c r="E2" s="18"/>
      <c r="F2" s="147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x14ac:dyDescent="0.4">
      <c r="A3" s="9"/>
      <c r="B3" s="69"/>
      <c r="C3" s="93" t="s">
        <v>22</v>
      </c>
      <c r="D3" s="107" t="s">
        <v>2</v>
      </c>
      <c r="E3" s="93" t="s">
        <v>110</v>
      </c>
      <c r="F3" s="93" t="s">
        <v>111</v>
      </c>
      <c r="G3" s="93" t="s">
        <v>112</v>
      </c>
      <c r="H3" s="93" t="s">
        <v>113</v>
      </c>
      <c r="I3" s="93" t="s">
        <v>13</v>
      </c>
      <c r="J3" s="93" t="s">
        <v>76</v>
      </c>
      <c r="K3" s="93" t="s">
        <v>14</v>
      </c>
      <c r="L3" s="93" t="s">
        <v>114</v>
      </c>
      <c r="M3" s="93" t="s">
        <v>115</v>
      </c>
      <c r="N3" s="93" t="s">
        <v>116</v>
      </c>
      <c r="O3" s="93" t="s">
        <v>117</v>
      </c>
      <c r="P3" s="93" t="s">
        <v>118</v>
      </c>
      <c r="Q3" s="93" t="s">
        <v>17</v>
      </c>
      <c r="R3" s="93" t="s">
        <v>119</v>
      </c>
      <c r="S3" s="93" t="s">
        <v>77</v>
      </c>
      <c r="T3" s="93" t="s">
        <v>120</v>
      </c>
      <c r="U3" s="93" t="s">
        <v>121</v>
      </c>
    </row>
    <row r="4" spans="1:21" x14ac:dyDescent="0.4">
      <c r="A4" s="9"/>
      <c r="B4" s="69">
        <v>237</v>
      </c>
      <c r="C4" s="53" t="s">
        <v>68</v>
      </c>
      <c r="D4" s="69">
        <v>200</v>
      </c>
      <c r="E4" s="69">
        <v>10.8</v>
      </c>
      <c r="F4" s="69">
        <v>12</v>
      </c>
      <c r="G4" s="69">
        <v>28</v>
      </c>
      <c r="H4" s="69">
        <v>350</v>
      </c>
      <c r="I4" s="69">
        <v>0.1</v>
      </c>
      <c r="J4" s="69">
        <v>0.1</v>
      </c>
      <c r="K4" s="69">
        <v>1.6</v>
      </c>
      <c r="L4" s="69">
        <v>115</v>
      </c>
      <c r="M4" s="69">
        <v>1</v>
      </c>
      <c r="N4" s="69">
        <v>180</v>
      </c>
      <c r="O4" s="69">
        <v>107</v>
      </c>
      <c r="P4" s="69">
        <v>23</v>
      </c>
      <c r="Q4" s="224">
        <v>1.2</v>
      </c>
      <c r="R4" s="224">
        <v>70</v>
      </c>
      <c r="S4" s="224">
        <v>2.5000000000000001E-2</v>
      </c>
      <c r="T4" s="69">
        <v>2E-3</v>
      </c>
      <c r="U4" s="69">
        <v>0.55000000000000004</v>
      </c>
    </row>
    <row r="5" spans="1:21" x14ac:dyDescent="0.4">
      <c r="A5" s="9"/>
      <c r="B5" s="153" t="s">
        <v>62</v>
      </c>
      <c r="C5" s="204" t="s">
        <v>61</v>
      </c>
      <c r="D5" s="153">
        <v>200</v>
      </c>
      <c r="E5" s="149">
        <v>0.7</v>
      </c>
      <c r="F5" s="149">
        <v>0.3</v>
      </c>
      <c r="G5" s="149">
        <v>9.6999999999999993</v>
      </c>
      <c r="H5" s="149">
        <v>57</v>
      </c>
      <c r="I5" s="149"/>
      <c r="J5" s="149"/>
      <c r="K5" s="149"/>
      <c r="L5" s="153">
        <v>10</v>
      </c>
      <c r="M5" s="149">
        <v>1.2</v>
      </c>
      <c r="N5" s="149">
        <v>60</v>
      </c>
      <c r="O5" s="149">
        <v>50</v>
      </c>
      <c r="P5" s="149">
        <v>3</v>
      </c>
      <c r="Q5" s="149">
        <v>0.4</v>
      </c>
      <c r="R5" s="149">
        <v>50</v>
      </c>
      <c r="S5" s="149"/>
      <c r="T5" s="69"/>
      <c r="U5" s="69">
        <v>0.2</v>
      </c>
    </row>
    <row r="6" spans="1:21" x14ac:dyDescent="0.4">
      <c r="A6" s="9"/>
      <c r="B6" s="90">
        <v>109</v>
      </c>
      <c r="C6" s="18" t="s">
        <v>93</v>
      </c>
      <c r="D6" s="70">
        <v>50</v>
      </c>
      <c r="E6" s="70">
        <v>3.5</v>
      </c>
      <c r="F6" s="70">
        <v>0.6</v>
      </c>
      <c r="G6" s="70">
        <v>18</v>
      </c>
      <c r="H6" s="70">
        <v>90</v>
      </c>
      <c r="I6" s="70">
        <v>0.03</v>
      </c>
      <c r="J6" s="70"/>
      <c r="K6" s="70"/>
      <c r="L6" s="70"/>
      <c r="M6" s="70">
        <v>0.1</v>
      </c>
      <c r="N6" s="70">
        <v>0.5</v>
      </c>
      <c r="O6" s="70"/>
      <c r="P6" s="105">
        <v>8</v>
      </c>
      <c r="Q6" s="105">
        <v>0.08</v>
      </c>
      <c r="R6" s="105">
        <v>6.24</v>
      </c>
      <c r="S6" s="105"/>
      <c r="T6" s="69"/>
      <c r="U6" s="69"/>
    </row>
    <row r="7" spans="1:21" x14ac:dyDescent="0.4">
      <c r="A7" s="9"/>
      <c r="B7" s="70">
        <v>95</v>
      </c>
      <c r="C7" s="40" t="s">
        <v>102</v>
      </c>
      <c r="D7" s="70">
        <v>50</v>
      </c>
      <c r="E7" s="70">
        <v>1.2</v>
      </c>
      <c r="F7" s="70">
        <v>0.1</v>
      </c>
      <c r="G7" s="70">
        <v>15</v>
      </c>
      <c r="H7" s="70">
        <v>90</v>
      </c>
      <c r="I7" s="70">
        <v>0.02</v>
      </c>
      <c r="J7" s="70"/>
      <c r="K7" s="70"/>
      <c r="L7" s="149">
        <v>35</v>
      </c>
      <c r="M7" s="149"/>
      <c r="N7" s="149">
        <v>55</v>
      </c>
      <c r="O7" s="149">
        <v>60</v>
      </c>
      <c r="P7" s="149">
        <v>5</v>
      </c>
      <c r="Q7" s="149">
        <v>0.5</v>
      </c>
      <c r="R7" s="149">
        <v>80</v>
      </c>
      <c r="S7" s="105"/>
      <c r="T7" s="69"/>
      <c r="U7" s="69"/>
    </row>
    <row r="8" spans="1:21" x14ac:dyDescent="0.4">
      <c r="A8" s="9"/>
      <c r="B8" s="69"/>
      <c r="C8" s="39" t="s">
        <v>51</v>
      </c>
      <c r="D8" s="222">
        <f>D7+D6+D5+D4</f>
        <v>500</v>
      </c>
      <c r="E8" s="70"/>
      <c r="F8" s="70"/>
      <c r="G8" s="70"/>
      <c r="H8" s="70">
        <f>SUM(H4:H7)</f>
        <v>587</v>
      </c>
      <c r="I8" s="70"/>
      <c r="J8" s="70"/>
      <c r="K8" s="70"/>
      <c r="L8" s="70"/>
      <c r="M8" s="70"/>
      <c r="N8" s="70"/>
      <c r="O8" s="70"/>
      <c r="P8" s="70"/>
      <c r="Q8" s="105"/>
      <c r="R8" s="105"/>
      <c r="S8" s="105"/>
      <c r="T8" s="69"/>
      <c r="U8" s="69"/>
    </row>
    <row r="9" spans="1:21" x14ac:dyDescent="0.4">
      <c r="A9" s="9"/>
      <c r="B9" s="69"/>
      <c r="C9" s="97" t="s">
        <v>7</v>
      </c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</row>
    <row r="10" spans="1:21" x14ac:dyDescent="0.4">
      <c r="A10" s="9"/>
      <c r="B10" s="69" t="s">
        <v>50</v>
      </c>
      <c r="C10" s="18" t="s">
        <v>28</v>
      </c>
      <c r="D10" s="69">
        <v>80</v>
      </c>
      <c r="E10" s="62">
        <v>1.5</v>
      </c>
      <c r="F10" s="62">
        <v>0.5</v>
      </c>
      <c r="G10" s="62">
        <v>8</v>
      </c>
      <c r="H10" s="63">
        <v>40</v>
      </c>
      <c r="I10" s="69">
        <v>0.04</v>
      </c>
      <c r="J10" s="69"/>
      <c r="K10" s="69">
        <v>12</v>
      </c>
      <c r="L10" s="69">
        <v>45</v>
      </c>
      <c r="M10" s="69">
        <v>0.5</v>
      </c>
      <c r="N10" s="69">
        <v>60</v>
      </c>
      <c r="O10" s="69">
        <v>81</v>
      </c>
      <c r="P10" s="69">
        <v>20</v>
      </c>
      <c r="Q10" s="69">
        <v>0.48</v>
      </c>
      <c r="R10" s="69">
        <v>120</v>
      </c>
      <c r="S10" s="69"/>
      <c r="T10" s="69"/>
      <c r="U10" s="69">
        <v>0.3</v>
      </c>
    </row>
    <row r="11" spans="1:21" x14ac:dyDescent="0.4">
      <c r="A11" s="9"/>
      <c r="B11" s="90">
        <v>155</v>
      </c>
      <c r="C11" s="53" t="s">
        <v>67</v>
      </c>
      <c r="D11" s="69">
        <v>200</v>
      </c>
      <c r="E11" s="105">
        <v>4.4000000000000004</v>
      </c>
      <c r="F11" s="105">
        <v>10.3</v>
      </c>
      <c r="G11" s="90">
        <v>30</v>
      </c>
      <c r="H11" s="105">
        <v>115</v>
      </c>
      <c r="I11" s="105">
        <v>0.08</v>
      </c>
      <c r="J11" s="105"/>
      <c r="K11" s="105">
        <v>2</v>
      </c>
      <c r="L11" s="69">
        <v>80</v>
      </c>
      <c r="M11" s="149">
        <v>1.1000000000000001</v>
      </c>
      <c r="N11" s="149">
        <v>150</v>
      </c>
      <c r="O11" s="149">
        <v>95</v>
      </c>
      <c r="P11" s="149">
        <v>8</v>
      </c>
      <c r="Q11" s="149">
        <v>0.52</v>
      </c>
      <c r="R11" s="153">
        <v>100</v>
      </c>
      <c r="S11" s="149">
        <v>3.5000000000000003E-2</v>
      </c>
      <c r="T11" s="105">
        <v>1.2E-2</v>
      </c>
      <c r="U11" s="69">
        <v>0.45</v>
      </c>
    </row>
    <row r="12" spans="1:21" x14ac:dyDescent="0.4">
      <c r="A12" s="9"/>
      <c r="B12" s="90">
        <v>210</v>
      </c>
      <c r="C12" s="211" t="s">
        <v>42</v>
      </c>
      <c r="D12" s="75">
        <v>200</v>
      </c>
      <c r="E12" s="69">
        <v>11</v>
      </c>
      <c r="F12" s="69">
        <v>2</v>
      </c>
      <c r="G12" s="69">
        <v>38</v>
      </c>
      <c r="H12" s="69">
        <v>220</v>
      </c>
      <c r="I12" s="69">
        <v>0.22</v>
      </c>
      <c r="J12" s="69">
        <v>0.4</v>
      </c>
      <c r="K12" s="69">
        <v>10</v>
      </c>
      <c r="L12" s="69">
        <v>100</v>
      </c>
      <c r="M12" s="75">
        <v>2.5</v>
      </c>
      <c r="N12" s="75">
        <v>128</v>
      </c>
      <c r="O12" s="75">
        <v>140</v>
      </c>
      <c r="P12" s="75">
        <v>25</v>
      </c>
      <c r="Q12" s="75">
        <v>1.8</v>
      </c>
      <c r="R12" s="75">
        <v>87</v>
      </c>
      <c r="S12" s="75">
        <v>1.4999999999999999E-2</v>
      </c>
      <c r="T12" s="207">
        <v>2E-3</v>
      </c>
      <c r="U12" s="69">
        <v>0.4</v>
      </c>
    </row>
    <row r="13" spans="1:21" x14ac:dyDescent="0.4">
      <c r="A13" s="9"/>
      <c r="B13" s="90">
        <v>300</v>
      </c>
      <c r="C13" s="18" t="s">
        <v>48</v>
      </c>
      <c r="D13" s="75">
        <v>100</v>
      </c>
      <c r="E13" s="109">
        <v>9</v>
      </c>
      <c r="F13" s="109">
        <v>16.5</v>
      </c>
      <c r="G13" s="109">
        <v>15</v>
      </c>
      <c r="H13" s="109">
        <v>240</v>
      </c>
      <c r="I13" s="109">
        <v>0.11</v>
      </c>
      <c r="J13" s="109"/>
      <c r="K13" s="109">
        <v>5</v>
      </c>
      <c r="L13" s="105">
        <v>40</v>
      </c>
      <c r="M13" s="105"/>
      <c r="N13" s="90">
        <v>60</v>
      </c>
      <c r="O13" s="90">
        <v>77</v>
      </c>
      <c r="P13" s="90">
        <v>25</v>
      </c>
      <c r="Q13" s="109"/>
      <c r="R13" s="109">
        <v>43</v>
      </c>
      <c r="S13" s="109"/>
      <c r="T13" s="105"/>
      <c r="U13" s="69"/>
    </row>
    <row r="14" spans="1:21" x14ac:dyDescent="0.4">
      <c r="A14" s="9"/>
      <c r="B14" s="90">
        <v>513</v>
      </c>
      <c r="C14" s="134" t="s">
        <v>73</v>
      </c>
      <c r="D14" s="90">
        <v>200</v>
      </c>
      <c r="E14" s="105">
        <v>0.2</v>
      </c>
      <c r="F14" s="105">
        <v>0.1</v>
      </c>
      <c r="G14" s="90">
        <v>30</v>
      </c>
      <c r="H14" s="90">
        <v>95</v>
      </c>
      <c r="I14" s="105"/>
      <c r="J14" s="105"/>
      <c r="K14" s="105">
        <v>1.5</v>
      </c>
      <c r="L14" s="105">
        <v>77</v>
      </c>
      <c r="M14" s="105"/>
      <c r="N14" s="105">
        <v>92</v>
      </c>
      <c r="O14" s="90">
        <v>100</v>
      </c>
      <c r="P14" s="105">
        <v>22.8</v>
      </c>
      <c r="Q14" s="105"/>
      <c r="R14" s="105">
        <v>96</v>
      </c>
      <c r="S14" s="105"/>
      <c r="T14" s="105"/>
      <c r="U14" s="69"/>
    </row>
    <row r="15" spans="1:21" x14ac:dyDescent="0.4">
      <c r="A15" s="9"/>
      <c r="B15" s="70">
        <v>109</v>
      </c>
      <c r="C15" s="18" t="s">
        <v>93</v>
      </c>
      <c r="D15" s="70">
        <v>50</v>
      </c>
      <c r="E15" s="151">
        <v>3.5</v>
      </c>
      <c r="F15" s="151">
        <v>0.6</v>
      </c>
      <c r="G15" s="151">
        <v>18</v>
      </c>
      <c r="H15" s="169">
        <v>90</v>
      </c>
      <c r="I15" s="69">
        <v>0.1</v>
      </c>
      <c r="J15" s="70">
        <v>0.04</v>
      </c>
      <c r="K15" s="70"/>
      <c r="L15" s="70"/>
      <c r="M15" s="70"/>
      <c r="N15" s="70">
        <v>11.56</v>
      </c>
      <c r="O15" s="70">
        <v>40.6</v>
      </c>
      <c r="P15" s="105">
        <v>7.52</v>
      </c>
      <c r="Q15" s="105">
        <v>0.56000000000000005</v>
      </c>
      <c r="R15" s="105">
        <v>56.56</v>
      </c>
      <c r="S15" s="105"/>
      <c r="T15" s="105"/>
      <c r="U15" s="69"/>
    </row>
    <row r="16" spans="1:21" x14ac:dyDescent="0.4">
      <c r="A16" s="9"/>
      <c r="B16" s="69">
        <v>108</v>
      </c>
      <c r="C16" s="18" t="s">
        <v>69</v>
      </c>
      <c r="D16" s="69">
        <v>30</v>
      </c>
      <c r="E16" s="151">
        <v>1.2</v>
      </c>
      <c r="F16" s="151">
        <v>0.12</v>
      </c>
      <c r="G16" s="151">
        <v>7.4</v>
      </c>
      <c r="H16" s="169">
        <v>40</v>
      </c>
      <c r="I16" s="69">
        <v>0.05</v>
      </c>
      <c r="J16" s="105">
        <v>0.03</v>
      </c>
      <c r="K16" s="105"/>
      <c r="L16" s="105"/>
      <c r="M16" s="105"/>
      <c r="N16" s="105">
        <v>5.78</v>
      </c>
      <c r="O16" s="105">
        <v>20.3</v>
      </c>
      <c r="P16" s="105">
        <v>3.76</v>
      </c>
      <c r="Q16" s="105">
        <v>0.28000000000000003</v>
      </c>
      <c r="R16" s="105">
        <v>28.28</v>
      </c>
      <c r="S16" s="105"/>
      <c r="T16" s="105"/>
      <c r="U16" s="69"/>
    </row>
    <row r="17" spans="1:21" x14ac:dyDescent="0.4">
      <c r="A17" s="9"/>
      <c r="B17" s="90"/>
      <c r="C17" s="42" t="s">
        <v>51</v>
      </c>
      <c r="D17" s="73">
        <v>860</v>
      </c>
      <c r="E17" s="105"/>
      <c r="F17" s="105"/>
      <c r="G17" s="105"/>
      <c r="H17" s="223">
        <f>SUM(H10:H16)</f>
        <v>840</v>
      </c>
      <c r="I17" s="90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69"/>
    </row>
    <row r="18" spans="1:21" x14ac:dyDescent="0.4">
      <c r="A18" s="9"/>
      <c r="B18" s="69"/>
      <c r="C18" s="97" t="s">
        <v>19</v>
      </c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</row>
    <row r="19" spans="1:21" x14ac:dyDescent="0.4">
      <c r="A19" s="9"/>
      <c r="B19" s="69"/>
      <c r="C19" s="18" t="s">
        <v>78</v>
      </c>
      <c r="D19" s="69">
        <v>100</v>
      </c>
      <c r="E19" s="70">
        <v>5.5</v>
      </c>
      <c r="F19" s="70">
        <v>10.3</v>
      </c>
      <c r="G19" s="70">
        <v>4.4000000000000004</v>
      </c>
      <c r="H19" s="174">
        <v>243</v>
      </c>
      <c r="I19" s="70">
        <v>0.15</v>
      </c>
      <c r="J19" s="70">
        <v>0.18</v>
      </c>
      <c r="K19" s="70">
        <v>0.8</v>
      </c>
      <c r="L19" s="70">
        <v>22</v>
      </c>
      <c r="M19" s="70"/>
      <c r="N19" s="70">
        <v>3.2</v>
      </c>
      <c r="O19" s="70">
        <v>50</v>
      </c>
      <c r="P19" s="70">
        <v>35.6</v>
      </c>
      <c r="Q19" s="70">
        <v>1.2</v>
      </c>
      <c r="R19" s="70">
        <v>58</v>
      </c>
      <c r="S19" s="70"/>
      <c r="T19" s="69">
        <v>7.0000000000000001E-3</v>
      </c>
      <c r="U19" s="69">
        <v>0.35</v>
      </c>
    </row>
    <row r="20" spans="1:21" x14ac:dyDescent="0.4">
      <c r="A20" s="9"/>
      <c r="B20" s="69"/>
      <c r="C20" s="205" t="s">
        <v>106</v>
      </c>
      <c r="D20" s="177">
        <v>200</v>
      </c>
      <c r="E20" s="69">
        <v>1.5</v>
      </c>
      <c r="F20" s="69"/>
      <c r="G20" s="69">
        <v>25.2</v>
      </c>
      <c r="H20" s="69">
        <v>106</v>
      </c>
      <c r="I20" s="69"/>
      <c r="J20" s="69">
        <v>0.3</v>
      </c>
      <c r="K20" s="69">
        <v>12.3</v>
      </c>
      <c r="L20" s="69">
        <v>1.2</v>
      </c>
      <c r="M20" s="69">
        <v>1.1000000000000001</v>
      </c>
      <c r="N20" s="69">
        <v>20</v>
      </c>
      <c r="O20" s="69">
        <v>5</v>
      </c>
      <c r="P20" s="69">
        <v>1.2</v>
      </c>
      <c r="Q20" s="69">
        <v>2</v>
      </c>
      <c r="R20" s="69">
        <v>30</v>
      </c>
      <c r="S20" s="69"/>
      <c r="T20" s="69"/>
      <c r="U20" s="69"/>
    </row>
    <row r="21" spans="1:21" x14ac:dyDescent="0.4">
      <c r="A21" s="9"/>
      <c r="B21" s="69"/>
      <c r="C21" s="42" t="s">
        <v>51</v>
      </c>
      <c r="D21" s="73">
        <v>300</v>
      </c>
      <c r="E21" s="69"/>
      <c r="F21" s="69"/>
      <c r="G21" s="69"/>
      <c r="H21" s="69">
        <f>SUM(H19:H20)</f>
        <v>349</v>
      </c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</row>
    <row r="22" spans="1:21" s="20" customFormat="1" x14ac:dyDescent="0.4">
      <c r="A22" s="24"/>
      <c r="B22" s="142"/>
      <c r="C22" s="42" t="s">
        <v>0</v>
      </c>
      <c r="D22" s="73"/>
      <c r="E22" s="69">
        <f>SUM(E4:E21)</f>
        <v>54.000000000000007</v>
      </c>
      <c r="F22" s="69">
        <f>SUM(F4:F21)</f>
        <v>53.42</v>
      </c>
      <c r="G22" s="69">
        <f>SUM(G4:G21)</f>
        <v>246.7</v>
      </c>
      <c r="H22" s="90">
        <f>H21+H17+H8</f>
        <v>1776</v>
      </c>
      <c r="I22" s="105">
        <f t="shared" ref="I22:U22" si="0">SUM(I4:I21)</f>
        <v>0.9</v>
      </c>
      <c r="J22" s="105">
        <f t="shared" si="0"/>
        <v>1.05</v>
      </c>
      <c r="K22" s="170">
        <f t="shared" si="0"/>
        <v>45.2</v>
      </c>
      <c r="L22" s="170">
        <f t="shared" si="0"/>
        <v>525.20000000000005</v>
      </c>
      <c r="M22" s="170">
        <f t="shared" si="0"/>
        <v>7.5</v>
      </c>
      <c r="N22" s="170">
        <f t="shared" si="0"/>
        <v>826.04</v>
      </c>
      <c r="O22" s="170">
        <f t="shared" si="0"/>
        <v>825.9</v>
      </c>
      <c r="P22" s="170">
        <f t="shared" si="0"/>
        <v>187.88</v>
      </c>
      <c r="Q22" s="170">
        <f t="shared" si="0"/>
        <v>9.0200000000000014</v>
      </c>
      <c r="R22" s="170">
        <f t="shared" si="0"/>
        <v>825.07999999999993</v>
      </c>
      <c r="S22" s="207">
        <f t="shared" si="0"/>
        <v>7.5000000000000011E-2</v>
      </c>
      <c r="T22" s="207">
        <f t="shared" si="0"/>
        <v>2.3E-2</v>
      </c>
      <c r="U22" s="105">
        <f t="shared" si="0"/>
        <v>2.25</v>
      </c>
    </row>
    <row r="23" spans="1:21" ht="16.5" customHeight="1" x14ac:dyDescent="0.4">
      <c r="A23" s="25"/>
      <c r="B23" s="140"/>
      <c r="C23" s="163"/>
      <c r="D23" s="70" t="s">
        <v>125</v>
      </c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</row>
    <row r="24" spans="1:21" x14ac:dyDescent="0.4">
      <c r="A24" s="25"/>
      <c r="B24" s="140"/>
      <c r="C24" s="40" t="s">
        <v>126</v>
      </c>
      <c r="D24" s="164">
        <f>E22</f>
        <v>54.000000000000007</v>
      </c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</row>
    <row r="25" spans="1:21" x14ac:dyDescent="0.4">
      <c r="A25" s="25"/>
      <c r="B25" s="140"/>
      <c r="C25" s="40" t="s">
        <v>127</v>
      </c>
      <c r="D25" s="165">
        <f>F22</f>
        <v>53.42</v>
      </c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</row>
    <row r="26" spans="1:21" x14ac:dyDescent="0.4">
      <c r="A26" s="25"/>
      <c r="B26" s="140"/>
      <c r="C26" s="40" t="s">
        <v>128</v>
      </c>
      <c r="D26" s="164">
        <f>G22</f>
        <v>246.7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</row>
    <row r="27" spans="1:21" x14ac:dyDescent="0.4">
      <c r="A27" s="25"/>
      <c r="B27" s="140"/>
      <c r="C27" s="40" t="s">
        <v>113</v>
      </c>
      <c r="D27" s="166">
        <f>H22</f>
        <v>1776</v>
      </c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</row>
    <row r="28" spans="1:21" x14ac:dyDescent="0.4">
      <c r="A28" s="25"/>
      <c r="B28" s="140"/>
      <c r="C28" s="40" t="s">
        <v>13</v>
      </c>
      <c r="D28" s="167">
        <f>I22</f>
        <v>0.9</v>
      </c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</row>
    <row r="29" spans="1:21" x14ac:dyDescent="0.4">
      <c r="A29" s="25"/>
      <c r="B29" s="140"/>
      <c r="C29" s="40" t="s">
        <v>76</v>
      </c>
      <c r="D29" s="167">
        <f>J22</f>
        <v>1.05</v>
      </c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</row>
    <row r="30" spans="1:21" x14ac:dyDescent="0.4">
      <c r="A30" s="25"/>
      <c r="B30" s="140"/>
      <c r="C30" s="40" t="s">
        <v>14</v>
      </c>
      <c r="D30" s="102">
        <f>K22</f>
        <v>45.2</v>
      </c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</row>
    <row r="31" spans="1:21" x14ac:dyDescent="0.4">
      <c r="A31" s="25"/>
      <c r="B31" s="140"/>
      <c r="C31" s="40" t="s">
        <v>129</v>
      </c>
      <c r="D31" s="102">
        <f>L22</f>
        <v>525.20000000000005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</row>
    <row r="32" spans="1:21" x14ac:dyDescent="0.4">
      <c r="A32" s="25"/>
      <c r="B32" s="140"/>
      <c r="C32" s="40" t="s">
        <v>115</v>
      </c>
      <c r="D32" s="102">
        <f>M22</f>
        <v>7.5</v>
      </c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</row>
    <row r="33" spans="1:21" x14ac:dyDescent="0.4">
      <c r="A33" s="25"/>
      <c r="B33" s="140"/>
      <c r="C33" s="40" t="s">
        <v>15</v>
      </c>
      <c r="D33" s="102">
        <f>N22</f>
        <v>826.04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</row>
    <row r="34" spans="1:21" x14ac:dyDescent="0.4">
      <c r="A34" s="25"/>
      <c r="B34" s="140"/>
      <c r="C34" s="40" t="s">
        <v>16</v>
      </c>
      <c r="D34" s="167">
        <f>O22</f>
        <v>825.9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</row>
    <row r="35" spans="1:21" x14ac:dyDescent="0.4">
      <c r="A35" s="25"/>
      <c r="B35" s="140"/>
      <c r="C35" s="40" t="s">
        <v>118</v>
      </c>
      <c r="D35" s="167">
        <f>P22</f>
        <v>187.88</v>
      </c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  <row r="36" spans="1:21" x14ac:dyDescent="0.4">
      <c r="A36" s="25"/>
      <c r="B36" s="140"/>
      <c r="C36" s="40" t="s">
        <v>17</v>
      </c>
      <c r="D36" s="167">
        <f>Q22</f>
        <v>9.0200000000000014</v>
      </c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</row>
    <row r="37" spans="1:21" x14ac:dyDescent="0.4">
      <c r="A37" s="25"/>
      <c r="B37" s="140"/>
      <c r="C37" s="40" t="s">
        <v>119</v>
      </c>
      <c r="D37" s="167">
        <f>R22</f>
        <v>825.07999999999993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</row>
    <row r="38" spans="1:21" x14ac:dyDescent="0.4">
      <c r="A38" s="25"/>
      <c r="B38" s="140"/>
      <c r="C38" s="40" t="s">
        <v>77</v>
      </c>
      <c r="D38" s="168">
        <f>S22</f>
        <v>7.5000000000000011E-2</v>
      </c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</row>
    <row r="39" spans="1:21" x14ac:dyDescent="0.4">
      <c r="A39" s="25"/>
      <c r="B39" s="140"/>
      <c r="C39" s="40" t="s">
        <v>120</v>
      </c>
      <c r="D39" s="168">
        <f>T22</f>
        <v>2.3E-2</v>
      </c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</row>
    <row r="40" spans="1:21" x14ac:dyDescent="0.4">
      <c r="B40" s="142"/>
      <c r="C40" s="40" t="s">
        <v>121</v>
      </c>
      <c r="D40" s="167">
        <f>U22</f>
        <v>2.25</v>
      </c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</row>
    <row r="41" spans="1:21" x14ac:dyDescent="0.4">
      <c r="A41" s="25"/>
      <c r="B41" s="172"/>
      <c r="C41" s="17"/>
      <c r="D41" s="172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</row>
    <row r="42" spans="1:21" x14ac:dyDescent="0.4">
      <c r="A42" s="24" t="s">
        <v>30</v>
      </c>
    </row>
  </sheetData>
  <pageMargins left="0.7" right="0.7" top="0.75" bottom="0.75" header="0.3" footer="0.3"/>
  <pageSetup paperSize="9" scale="21" orientation="portrait" horizontalDpi="4294967295" verticalDpi="4294967295" r:id="rId1"/>
  <ignoredErrors>
    <ignoredError sqref="R2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3"/>
  <sheetViews>
    <sheetView zoomScale="70" zoomScaleNormal="70" workbookViewId="0">
      <selection activeCell="L29" sqref="L29"/>
    </sheetView>
  </sheetViews>
  <sheetFormatPr defaultColWidth="9.109375" defaultRowHeight="14.4" x14ac:dyDescent="0.3"/>
  <cols>
    <col min="1" max="1" width="8" style="2" customWidth="1"/>
    <col min="2" max="2" width="7.5546875" style="95" customWidth="1"/>
    <col min="3" max="3" width="32.6640625" style="2" customWidth="1"/>
    <col min="4" max="4" width="14.33203125" style="2" customWidth="1"/>
    <col min="5" max="6" width="7.6640625" style="2" customWidth="1"/>
    <col min="7" max="7" width="11" style="2" customWidth="1"/>
    <col min="8" max="8" width="9.88671875" style="2" customWidth="1"/>
    <col min="9" max="11" width="7.6640625" style="2" customWidth="1"/>
    <col min="12" max="12" width="9.33203125" style="2" customWidth="1"/>
    <col min="13" max="15" width="7.6640625" style="2" customWidth="1"/>
    <col min="16" max="16" width="9" style="2" customWidth="1"/>
    <col min="17" max="17" width="9.109375" style="2" customWidth="1"/>
    <col min="18" max="18" width="7.6640625" style="2" customWidth="1"/>
    <col min="19" max="19" width="11.5546875" style="2" customWidth="1"/>
    <col min="20" max="16384" width="9.109375" style="2"/>
  </cols>
  <sheetData>
    <row r="2" spans="1:21" ht="15.6" x14ac:dyDescent="0.3">
      <c r="A2" s="9" t="s">
        <v>12</v>
      </c>
      <c r="B2" s="69" t="s">
        <v>12</v>
      </c>
      <c r="C2" s="18" t="s">
        <v>1</v>
      </c>
      <c r="D2" s="18" t="s">
        <v>4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15.6" x14ac:dyDescent="0.3">
      <c r="A3" s="9"/>
      <c r="B3" s="69"/>
      <c r="C3" s="93" t="s">
        <v>22</v>
      </c>
      <c r="D3" s="107" t="s">
        <v>2</v>
      </c>
      <c r="E3" s="93" t="s">
        <v>110</v>
      </c>
      <c r="F3" s="93" t="s">
        <v>111</v>
      </c>
      <c r="G3" s="93" t="s">
        <v>112</v>
      </c>
      <c r="H3" s="93" t="s">
        <v>113</v>
      </c>
      <c r="I3" s="93" t="s">
        <v>13</v>
      </c>
      <c r="J3" s="93" t="s">
        <v>76</v>
      </c>
      <c r="K3" s="93" t="s">
        <v>14</v>
      </c>
      <c r="L3" s="93" t="s">
        <v>114</v>
      </c>
      <c r="M3" s="93" t="s">
        <v>115</v>
      </c>
      <c r="N3" s="93" t="s">
        <v>116</v>
      </c>
      <c r="O3" s="93" t="s">
        <v>117</v>
      </c>
      <c r="P3" s="93" t="s">
        <v>118</v>
      </c>
      <c r="Q3" s="93" t="s">
        <v>17</v>
      </c>
      <c r="R3" s="93" t="s">
        <v>119</v>
      </c>
      <c r="S3" s="93" t="s">
        <v>77</v>
      </c>
      <c r="T3" s="93" t="s">
        <v>120</v>
      </c>
      <c r="U3" s="93" t="s">
        <v>121</v>
      </c>
    </row>
    <row r="4" spans="1:21" ht="15.6" x14ac:dyDescent="0.3">
      <c r="A4" s="9"/>
      <c r="B4" s="69">
        <v>301</v>
      </c>
      <c r="C4" s="53" t="s">
        <v>53</v>
      </c>
      <c r="D4" s="69">
        <v>180</v>
      </c>
      <c r="E4" s="69">
        <v>12</v>
      </c>
      <c r="F4" s="69">
        <v>14</v>
      </c>
      <c r="G4" s="69">
        <v>28</v>
      </c>
      <c r="H4" s="69">
        <v>300</v>
      </c>
      <c r="I4" s="69"/>
      <c r="J4" s="69">
        <v>0.24</v>
      </c>
      <c r="K4" s="69">
        <v>10</v>
      </c>
      <c r="L4" s="69">
        <v>115</v>
      </c>
      <c r="M4" s="69">
        <v>1</v>
      </c>
      <c r="N4" s="69">
        <v>180</v>
      </c>
      <c r="O4" s="69">
        <v>107</v>
      </c>
      <c r="P4" s="69">
        <v>20</v>
      </c>
      <c r="Q4" s="69">
        <v>1.2</v>
      </c>
      <c r="R4" s="69">
        <v>70</v>
      </c>
      <c r="S4" s="69">
        <v>2.5000000000000001E-2</v>
      </c>
      <c r="T4" s="69">
        <v>2E-3</v>
      </c>
      <c r="U4" s="69">
        <v>0.55000000000000004</v>
      </c>
    </row>
    <row r="5" spans="1:21" ht="31.2" x14ac:dyDescent="0.3">
      <c r="A5" s="9"/>
      <c r="B5" s="73"/>
      <c r="C5" s="53" t="s">
        <v>122</v>
      </c>
      <c r="D5" s="69">
        <v>70</v>
      </c>
      <c r="E5" s="69">
        <v>2.2000000000000002</v>
      </c>
      <c r="F5" s="69">
        <v>0.5</v>
      </c>
      <c r="G5" s="69">
        <v>6</v>
      </c>
      <c r="H5" s="90">
        <v>45</v>
      </c>
      <c r="I5" s="70">
        <v>0.02</v>
      </c>
      <c r="J5" s="70">
        <v>0.14000000000000001</v>
      </c>
      <c r="K5" s="70">
        <v>1.6</v>
      </c>
      <c r="L5" s="70">
        <v>35</v>
      </c>
      <c r="M5" s="70"/>
      <c r="N5" s="70">
        <v>55</v>
      </c>
      <c r="O5" s="70">
        <v>60</v>
      </c>
      <c r="P5" s="70">
        <v>5</v>
      </c>
      <c r="Q5" s="70">
        <v>0.5</v>
      </c>
      <c r="R5" s="70">
        <v>80</v>
      </c>
      <c r="S5" s="70"/>
      <c r="T5" s="70"/>
      <c r="U5" s="69">
        <v>0.2</v>
      </c>
    </row>
    <row r="6" spans="1:21" ht="15.6" x14ac:dyDescent="0.3">
      <c r="A6" s="9"/>
      <c r="B6" s="69">
        <v>397</v>
      </c>
      <c r="C6" s="18" t="s">
        <v>80</v>
      </c>
      <c r="D6" s="69">
        <v>200</v>
      </c>
      <c r="E6" s="69">
        <v>4.5</v>
      </c>
      <c r="F6" s="69">
        <v>3.9</v>
      </c>
      <c r="G6" s="69">
        <v>18.3</v>
      </c>
      <c r="H6" s="69">
        <v>140</v>
      </c>
      <c r="I6" s="69">
        <v>0.02</v>
      </c>
      <c r="J6" s="69"/>
      <c r="K6" s="69">
        <v>2.6</v>
      </c>
      <c r="L6" s="69"/>
      <c r="M6" s="69">
        <v>1.2</v>
      </c>
      <c r="N6" s="69">
        <v>60</v>
      </c>
      <c r="O6" s="69">
        <v>50</v>
      </c>
      <c r="P6" s="69">
        <v>3</v>
      </c>
      <c r="Q6" s="69">
        <v>0.4</v>
      </c>
      <c r="R6" s="69">
        <v>50</v>
      </c>
      <c r="S6" s="69"/>
      <c r="T6" s="69"/>
      <c r="U6" s="69"/>
    </row>
    <row r="7" spans="1:21" ht="15.6" x14ac:dyDescent="0.3">
      <c r="A7" s="9"/>
      <c r="B7" s="90">
        <v>109</v>
      </c>
      <c r="C7" s="18" t="s">
        <v>93</v>
      </c>
      <c r="D7" s="70">
        <v>50</v>
      </c>
      <c r="E7" s="151">
        <v>3.5</v>
      </c>
      <c r="F7" s="151">
        <v>0.6</v>
      </c>
      <c r="G7" s="151">
        <v>18</v>
      </c>
      <c r="H7" s="169">
        <v>90</v>
      </c>
      <c r="I7" s="70">
        <v>0.06</v>
      </c>
      <c r="J7" s="70"/>
      <c r="K7" s="70">
        <v>3.6</v>
      </c>
      <c r="L7" s="70"/>
      <c r="M7" s="70">
        <v>0.1</v>
      </c>
      <c r="N7" s="70">
        <v>0.5</v>
      </c>
      <c r="O7" s="70"/>
      <c r="P7" s="105">
        <v>10.5</v>
      </c>
      <c r="Q7" s="105"/>
      <c r="R7" s="105"/>
      <c r="S7" s="105"/>
      <c r="T7" s="69"/>
      <c r="U7" s="69"/>
    </row>
    <row r="8" spans="1:21" ht="15.6" x14ac:dyDescent="0.3">
      <c r="A8" s="9"/>
      <c r="B8" s="69"/>
      <c r="C8" s="39" t="s">
        <v>51</v>
      </c>
      <c r="D8" s="191">
        <f>SUM(D4:D7)</f>
        <v>500</v>
      </c>
      <c r="E8" s="40"/>
      <c r="F8" s="40"/>
      <c r="G8" s="40"/>
      <c r="H8" s="174">
        <f>SUM(H4:H7)</f>
        <v>575</v>
      </c>
      <c r="I8" s="40"/>
      <c r="J8" s="40"/>
      <c r="K8" s="40"/>
      <c r="L8" s="40"/>
      <c r="M8" s="40"/>
      <c r="N8" s="40"/>
      <c r="O8" s="40"/>
      <c r="P8" s="40"/>
      <c r="Q8" s="41"/>
      <c r="R8" s="41"/>
      <c r="S8" s="41"/>
      <c r="T8" s="18"/>
      <c r="U8" s="18"/>
    </row>
    <row r="9" spans="1:21" ht="15.6" x14ac:dyDescent="0.3">
      <c r="A9" s="9"/>
      <c r="B9" s="69"/>
      <c r="C9" s="97" t="s">
        <v>7</v>
      </c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ht="31.2" x14ac:dyDescent="0.3">
      <c r="A10" s="9"/>
      <c r="B10" s="69"/>
      <c r="C10" s="53" t="s">
        <v>98</v>
      </c>
      <c r="D10" s="151">
        <v>80</v>
      </c>
      <c r="E10" s="152">
        <v>2</v>
      </c>
      <c r="F10" s="152">
        <v>6</v>
      </c>
      <c r="G10" s="152">
        <v>15</v>
      </c>
      <c r="H10" s="152">
        <v>96</v>
      </c>
      <c r="I10" s="152">
        <v>0.04</v>
      </c>
      <c r="J10" s="152"/>
      <c r="K10" s="152">
        <v>10</v>
      </c>
      <c r="L10" s="152">
        <v>45</v>
      </c>
      <c r="M10" s="152">
        <v>0.5</v>
      </c>
      <c r="N10" s="152">
        <v>75</v>
      </c>
      <c r="O10" s="152">
        <v>81</v>
      </c>
      <c r="P10" s="152">
        <v>20</v>
      </c>
      <c r="Q10" s="152">
        <v>0.48</v>
      </c>
      <c r="R10" s="152">
        <v>120</v>
      </c>
      <c r="S10" s="152"/>
      <c r="T10" s="18"/>
      <c r="U10" s="18">
        <v>0.4</v>
      </c>
    </row>
    <row r="11" spans="1:21" ht="31.2" x14ac:dyDescent="0.3">
      <c r="A11" s="9"/>
      <c r="B11" s="105" t="s">
        <v>54</v>
      </c>
      <c r="C11" s="53" t="s">
        <v>70</v>
      </c>
      <c r="D11" s="69">
        <v>200</v>
      </c>
      <c r="E11" s="170">
        <v>4.7</v>
      </c>
      <c r="F11" s="170">
        <v>12</v>
      </c>
      <c r="G11" s="90">
        <v>30</v>
      </c>
      <c r="H11" s="90">
        <v>180</v>
      </c>
      <c r="I11" s="41">
        <v>0.2</v>
      </c>
      <c r="J11" s="41">
        <v>0.06</v>
      </c>
      <c r="K11" s="41">
        <v>3</v>
      </c>
      <c r="L11" s="41">
        <v>80</v>
      </c>
      <c r="M11" s="41">
        <v>1</v>
      </c>
      <c r="N11" s="41">
        <v>150</v>
      </c>
      <c r="O11" s="41">
        <v>95</v>
      </c>
      <c r="P11" s="41">
        <v>8</v>
      </c>
      <c r="Q11" s="41">
        <v>0.52</v>
      </c>
      <c r="R11" s="41">
        <v>100</v>
      </c>
      <c r="S11" s="171">
        <v>3.5000000000000003E-2</v>
      </c>
      <c r="T11" s="18">
        <v>1.2E-2</v>
      </c>
      <c r="U11" s="18">
        <v>0.45</v>
      </c>
    </row>
    <row r="12" spans="1:21" ht="15.6" x14ac:dyDescent="0.3">
      <c r="A12" s="9"/>
      <c r="B12" s="109">
        <v>317</v>
      </c>
      <c r="C12" s="18" t="s">
        <v>100</v>
      </c>
      <c r="D12" s="90">
        <v>150</v>
      </c>
      <c r="E12" s="41">
        <v>2.8</v>
      </c>
      <c r="F12" s="41">
        <v>10</v>
      </c>
      <c r="G12" s="41">
        <v>32</v>
      </c>
      <c r="H12" s="46">
        <v>180</v>
      </c>
      <c r="I12" s="41">
        <v>0.1</v>
      </c>
      <c r="J12" s="40"/>
      <c r="K12" s="41">
        <v>5</v>
      </c>
      <c r="L12" s="18">
        <v>100</v>
      </c>
      <c r="M12" s="18">
        <v>1.5</v>
      </c>
      <c r="N12" s="18">
        <v>128</v>
      </c>
      <c r="O12" s="18">
        <v>140</v>
      </c>
      <c r="P12" s="18">
        <v>15</v>
      </c>
      <c r="Q12" s="18">
        <v>1.9</v>
      </c>
      <c r="R12" s="18">
        <v>57</v>
      </c>
      <c r="S12" s="18"/>
      <c r="T12" s="18">
        <v>5.0000000000000001E-3</v>
      </c>
      <c r="U12" s="18">
        <v>0.4</v>
      </c>
    </row>
    <row r="13" spans="1:21" ht="15.6" x14ac:dyDescent="0.3">
      <c r="A13" s="9"/>
      <c r="B13" s="90"/>
      <c r="C13" s="41" t="s">
        <v>46</v>
      </c>
      <c r="D13" s="151">
        <v>90</v>
      </c>
      <c r="E13" s="18">
        <v>6.3</v>
      </c>
      <c r="F13" s="18">
        <v>0.6</v>
      </c>
      <c r="G13" s="18">
        <v>15</v>
      </c>
      <c r="H13" s="18">
        <v>120</v>
      </c>
      <c r="I13" s="18">
        <v>0.06</v>
      </c>
      <c r="J13" s="18">
        <v>0.05</v>
      </c>
      <c r="K13" s="18">
        <v>4.3</v>
      </c>
      <c r="L13" s="18">
        <v>72</v>
      </c>
      <c r="M13" s="18"/>
      <c r="N13" s="18">
        <v>0.04</v>
      </c>
      <c r="O13" s="18">
        <v>20</v>
      </c>
      <c r="P13" s="18">
        <v>20</v>
      </c>
      <c r="Q13" s="18"/>
      <c r="R13" s="18">
        <v>46</v>
      </c>
      <c r="S13" s="18"/>
      <c r="T13" s="18"/>
      <c r="U13" s="18"/>
    </row>
    <row r="14" spans="1:21" ht="15.6" x14ac:dyDescent="0.3">
      <c r="A14" s="9"/>
      <c r="B14" s="90" t="s">
        <v>66</v>
      </c>
      <c r="C14" s="53" t="s">
        <v>88</v>
      </c>
      <c r="D14" s="69">
        <v>200</v>
      </c>
      <c r="E14" s="69">
        <v>0.44</v>
      </c>
      <c r="F14" s="69">
        <v>0.02</v>
      </c>
      <c r="G14" s="170">
        <v>30</v>
      </c>
      <c r="H14" s="69">
        <v>113</v>
      </c>
      <c r="I14" s="18"/>
      <c r="J14" s="18"/>
      <c r="K14" s="18">
        <v>4</v>
      </c>
      <c r="L14" s="18">
        <v>77</v>
      </c>
      <c r="M14" s="18"/>
      <c r="N14" s="18">
        <v>92</v>
      </c>
      <c r="O14" s="18">
        <v>91</v>
      </c>
      <c r="P14" s="18">
        <v>19.100000000000001</v>
      </c>
      <c r="Q14" s="18"/>
      <c r="R14" s="18">
        <v>90</v>
      </c>
      <c r="S14" s="18"/>
      <c r="T14" s="18"/>
      <c r="U14" s="18"/>
    </row>
    <row r="15" spans="1:21" ht="15.6" x14ac:dyDescent="0.3">
      <c r="A15" s="9"/>
      <c r="B15" s="70">
        <v>109</v>
      </c>
      <c r="C15" s="18" t="s">
        <v>93</v>
      </c>
      <c r="D15" s="70">
        <v>50</v>
      </c>
      <c r="E15" s="151">
        <v>3.5</v>
      </c>
      <c r="F15" s="151">
        <v>0.6</v>
      </c>
      <c r="G15" s="151">
        <v>18</v>
      </c>
      <c r="H15" s="169">
        <v>90</v>
      </c>
      <c r="I15" s="40">
        <v>0.1</v>
      </c>
      <c r="J15" s="40">
        <v>0.05</v>
      </c>
      <c r="K15" s="40"/>
      <c r="L15" s="40"/>
      <c r="M15" s="40"/>
      <c r="N15" s="40">
        <v>11.56</v>
      </c>
      <c r="O15" s="40">
        <v>40.6</v>
      </c>
      <c r="P15" s="41">
        <v>7.52</v>
      </c>
      <c r="Q15" s="41">
        <v>0.56000000000000005</v>
      </c>
      <c r="R15" s="41">
        <v>56.56</v>
      </c>
      <c r="S15" s="41"/>
      <c r="T15" s="18"/>
      <c r="U15" s="18"/>
    </row>
    <row r="16" spans="1:21" ht="15.6" x14ac:dyDescent="0.3">
      <c r="A16" s="9"/>
      <c r="B16" s="90">
        <v>108</v>
      </c>
      <c r="C16" s="18" t="s">
        <v>69</v>
      </c>
      <c r="D16" s="151">
        <v>60</v>
      </c>
      <c r="E16" s="151">
        <v>2.2999999999999998</v>
      </c>
      <c r="F16" s="151">
        <v>0.24</v>
      </c>
      <c r="G16" s="151">
        <v>14.8</v>
      </c>
      <c r="H16" s="169">
        <v>71</v>
      </c>
      <c r="I16" s="41">
        <v>0.05</v>
      </c>
      <c r="J16" s="41">
        <v>0.03</v>
      </c>
      <c r="K16" s="41"/>
      <c r="L16" s="41"/>
      <c r="M16" s="41"/>
      <c r="N16" s="41">
        <v>5.78</v>
      </c>
      <c r="O16" s="41">
        <v>20.3</v>
      </c>
      <c r="P16" s="41">
        <v>3.76</v>
      </c>
      <c r="Q16" s="41">
        <v>0.28000000000000003</v>
      </c>
      <c r="R16" s="41">
        <v>28.28</v>
      </c>
      <c r="S16" s="41"/>
      <c r="T16" s="18"/>
      <c r="U16" s="18"/>
    </row>
    <row r="17" spans="1:21" ht="15.6" x14ac:dyDescent="0.3">
      <c r="A17" s="9"/>
      <c r="B17" s="90"/>
      <c r="C17" s="42" t="s">
        <v>51</v>
      </c>
      <c r="D17" s="73">
        <v>830</v>
      </c>
      <c r="E17" s="41"/>
      <c r="F17" s="41"/>
      <c r="G17" s="41"/>
      <c r="H17" s="46">
        <f>SUM(H10:H16)</f>
        <v>850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18"/>
      <c r="U17" s="18"/>
    </row>
    <row r="18" spans="1:21" ht="15.6" x14ac:dyDescent="0.3">
      <c r="A18" s="9"/>
      <c r="B18" s="69"/>
      <c r="C18" s="97" t="s">
        <v>19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</row>
    <row r="19" spans="1:21" ht="15.6" x14ac:dyDescent="0.3">
      <c r="A19" s="9"/>
      <c r="B19" s="69"/>
      <c r="C19" s="53" t="s">
        <v>59</v>
      </c>
      <c r="D19" s="69">
        <v>200</v>
      </c>
      <c r="E19" s="22">
        <v>5.23</v>
      </c>
      <c r="F19" s="22">
        <v>1.74</v>
      </c>
      <c r="G19" s="22">
        <v>6.98</v>
      </c>
      <c r="H19" s="84">
        <v>63.17</v>
      </c>
      <c r="I19" s="70">
        <v>0.1</v>
      </c>
      <c r="J19" s="70"/>
      <c r="K19" s="70"/>
      <c r="L19" s="70"/>
      <c r="M19" s="70">
        <v>1.6</v>
      </c>
      <c r="N19" s="70">
        <v>64</v>
      </c>
      <c r="O19" s="70">
        <v>120</v>
      </c>
      <c r="P19" s="70">
        <v>20</v>
      </c>
      <c r="Q19" s="70">
        <v>2</v>
      </c>
      <c r="R19" s="70">
        <v>80</v>
      </c>
      <c r="S19" s="70">
        <v>1.4999999999999999E-2</v>
      </c>
      <c r="T19" s="69">
        <v>4.0000000000000001E-3</v>
      </c>
      <c r="U19" s="69">
        <v>0.25</v>
      </c>
    </row>
    <row r="20" spans="1:21" ht="15.6" x14ac:dyDescent="0.3">
      <c r="A20" s="9"/>
      <c r="B20" s="69"/>
      <c r="C20" s="18" t="s">
        <v>78</v>
      </c>
      <c r="D20" s="69">
        <v>70</v>
      </c>
      <c r="E20" s="70">
        <v>5.7</v>
      </c>
      <c r="F20" s="70">
        <v>11</v>
      </c>
      <c r="G20" s="70">
        <v>7</v>
      </c>
      <c r="H20" s="174">
        <v>243</v>
      </c>
      <c r="I20" s="70">
        <v>0.15</v>
      </c>
      <c r="J20" s="70">
        <v>0.48</v>
      </c>
      <c r="K20" s="70">
        <v>1</v>
      </c>
      <c r="L20" s="70">
        <v>1.2</v>
      </c>
      <c r="M20" s="70">
        <v>0.6</v>
      </c>
      <c r="N20" s="70">
        <v>3.2</v>
      </c>
      <c r="O20" s="70">
        <v>1.04</v>
      </c>
      <c r="P20" s="70">
        <v>35.6</v>
      </c>
      <c r="Q20" s="70">
        <v>1.2</v>
      </c>
      <c r="R20" s="70">
        <v>48</v>
      </c>
      <c r="S20" s="70"/>
      <c r="T20" s="69"/>
      <c r="U20" s="69"/>
    </row>
    <row r="21" spans="1:21" ht="15.6" x14ac:dyDescent="0.3">
      <c r="A21" s="9"/>
      <c r="B21" s="69"/>
      <c r="C21" s="18" t="s">
        <v>133</v>
      </c>
      <c r="D21" s="69">
        <v>50</v>
      </c>
      <c r="E21" s="70">
        <v>4.4000000000000004</v>
      </c>
      <c r="F21" s="70">
        <v>1.4</v>
      </c>
      <c r="G21" s="70">
        <v>4.9000000000000004</v>
      </c>
      <c r="H21" s="174">
        <v>47</v>
      </c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69"/>
      <c r="U21" s="69"/>
    </row>
    <row r="22" spans="1:21" ht="15.6" x14ac:dyDescent="0.3">
      <c r="A22" s="9"/>
      <c r="B22" s="69"/>
      <c r="C22" s="42" t="s">
        <v>51</v>
      </c>
      <c r="D22" s="206">
        <v>320</v>
      </c>
      <c r="E22" s="235"/>
      <c r="F22" s="69"/>
      <c r="G22" s="69"/>
      <c r="H22" s="90">
        <f>SUM(H19:H21)</f>
        <v>353.17</v>
      </c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</row>
    <row r="23" spans="1:21" s="4" customFormat="1" ht="15.6" x14ac:dyDescent="0.3">
      <c r="A23" s="24"/>
      <c r="B23" s="142"/>
      <c r="C23" s="42" t="s">
        <v>0</v>
      </c>
      <c r="D23" s="69"/>
      <c r="E23" s="236">
        <f>SUM(E4:E22)</f>
        <v>59.57</v>
      </c>
      <c r="F23" s="69">
        <f>SUM(F4:F22)</f>
        <v>62.600000000000009</v>
      </c>
      <c r="G23" s="170">
        <f>SUM(G4:G22)</f>
        <v>243.98000000000002</v>
      </c>
      <c r="H23" s="90">
        <f>H22+H17+H8</f>
        <v>1778.17</v>
      </c>
      <c r="I23" s="170">
        <f t="shared" ref="I23:U23" si="0">SUM(I4:I22)</f>
        <v>0.9</v>
      </c>
      <c r="J23" s="105">
        <f t="shared" si="0"/>
        <v>1.05</v>
      </c>
      <c r="K23" s="170">
        <f t="shared" si="0"/>
        <v>45.099999999999994</v>
      </c>
      <c r="L23" s="170">
        <f t="shared" si="0"/>
        <v>525.20000000000005</v>
      </c>
      <c r="M23" s="170">
        <f t="shared" si="0"/>
        <v>7.5</v>
      </c>
      <c r="N23" s="170">
        <f t="shared" si="0"/>
        <v>825.07999999999993</v>
      </c>
      <c r="O23" s="170">
        <f t="shared" si="0"/>
        <v>825.93999999999994</v>
      </c>
      <c r="P23" s="170">
        <f t="shared" si="0"/>
        <v>187.48</v>
      </c>
      <c r="Q23" s="170">
        <f t="shared" si="0"/>
        <v>9.0400000000000009</v>
      </c>
      <c r="R23" s="170">
        <f t="shared" si="0"/>
        <v>825.83999999999992</v>
      </c>
      <c r="S23" s="207">
        <f t="shared" si="0"/>
        <v>7.5000000000000011E-2</v>
      </c>
      <c r="T23" s="207">
        <f t="shared" si="0"/>
        <v>2.3E-2</v>
      </c>
      <c r="U23" s="105">
        <f t="shared" si="0"/>
        <v>2.25</v>
      </c>
    </row>
    <row r="24" spans="1:21" ht="16.5" customHeight="1" x14ac:dyDescent="0.3">
      <c r="A24" s="25"/>
      <c r="B24" s="58"/>
      <c r="C24" s="163"/>
      <c r="D24" s="70" t="s">
        <v>125</v>
      </c>
      <c r="E24" s="25"/>
      <c r="F24" s="25"/>
      <c r="G24" s="25"/>
      <c r="H24" s="25"/>
      <c r="I24" s="25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1:21" ht="15.6" x14ac:dyDescent="0.3">
      <c r="A25" s="25"/>
      <c r="B25" s="58"/>
      <c r="C25" s="40" t="s">
        <v>126</v>
      </c>
      <c r="D25" s="164">
        <f>E23</f>
        <v>59.57</v>
      </c>
      <c r="E25" s="233"/>
      <c r="F25" s="140"/>
      <c r="G25" s="140"/>
      <c r="H25" s="234"/>
      <c r="I25" s="1"/>
    </row>
    <row r="26" spans="1:21" ht="15.6" x14ac:dyDescent="0.3">
      <c r="A26" s="25"/>
      <c r="B26" s="58"/>
      <c r="C26" s="40" t="s">
        <v>127</v>
      </c>
      <c r="D26" s="165">
        <f>F23</f>
        <v>62.600000000000009</v>
      </c>
      <c r="E26" s="17"/>
      <c r="F26" s="17"/>
      <c r="G26" s="17"/>
      <c r="H26" s="17"/>
    </row>
    <row r="27" spans="1:21" ht="15.6" x14ac:dyDescent="0.3">
      <c r="A27" s="25"/>
      <c r="B27" s="58"/>
      <c r="C27" s="40" t="s">
        <v>128</v>
      </c>
      <c r="D27" s="164">
        <f>G23</f>
        <v>243.98000000000002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21" ht="15.6" x14ac:dyDescent="0.3">
      <c r="A28" s="25"/>
      <c r="B28" s="58"/>
      <c r="C28" s="40" t="s">
        <v>113</v>
      </c>
      <c r="D28" s="166">
        <f>H23</f>
        <v>1778.17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21" ht="15.6" x14ac:dyDescent="0.3">
      <c r="A29" s="25"/>
      <c r="B29" s="58"/>
      <c r="C29" s="40" t="s">
        <v>13</v>
      </c>
      <c r="D29" s="167">
        <f>I23</f>
        <v>0.9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21" ht="15.6" x14ac:dyDescent="0.3">
      <c r="A30" s="25"/>
      <c r="B30" s="58"/>
      <c r="C30" s="40" t="s">
        <v>76</v>
      </c>
      <c r="D30" s="167">
        <f>J23</f>
        <v>1.05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21" ht="15.6" x14ac:dyDescent="0.3">
      <c r="A31" s="25"/>
      <c r="B31" s="58"/>
      <c r="C31" s="40" t="s">
        <v>14</v>
      </c>
      <c r="D31" s="102">
        <f>K23</f>
        <v>45.099999999999994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21" ht="15.6" x14ac:dyDescent="0.3">
      <c r="A32" s="25"/>
      <c r="B32" s="58"/>
      <c r="C32" s="40" t="s">
        <v>129</v>
      </c>
      <c r="D32" s="102">
        <f>L23</f>
        <v>525.20000000000005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 ht="15.6" x14ac:dyDescent="0.3">
      <c r="A33" s="25"/>
      <c r="B33" s="58"/>
      <c r="C33" s="40" t="s">
        <v>115</v>
      </c>
      <c r="D33" s="102">
        <f>M23</f>
        <v>7.5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1:19" ht="15.6" x14ac:dyDescent="0.3">
      <c r="A34" s="25"/>
      <c r="B34" s="58"/>
      <c r="C34" s="40" t="s">
        <v>15</v>
      </c>
      <c r="D34" s="102">
        <f>N23</f>
        <v>825.07999999999993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1:19" ht="15.6" x14ac:dyDescent="0.3">
      <c r="A35" s="25"/>
      <c r="B35" s="58"/>
      <c r="C35" s="40" t="s">
        <v>16</v>
      </c>
      <c r="D35" s="167">
        <f>O23</f>
        <v>825.93999999999994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</row>
    <row r="36" spans="1:19" ht="15.6" x14ac:dyDescent="0.3">
      <c r="A36" s="25"/>
      <c r="B36" s="58"/>
      <c r="C36" s="40" t="s">
        <v>118</v>
      </c>
      <c r="D36" s="167">
        <f>P23</f>
        <v>187.48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</row>
    <row r="37" spans="1:19" ht="15.6" x14ac:dyDescent="0.3">
      <c r="A37" s="25"/>
      <c r="B37" s="58"/>
      <c r="C37" s="40" t="s">
        <v>17</v>
      </c>
      <c r="D37" s="167">
        <f>Q23</f>
        <v>9.0400000000000009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</row>
    <row r="38" spans="1:19" ht="15.6" x14ac:dyDescent="0.3">
      <c r="A38" s="25"/>
      <c r="B38" s="58"/>
      <c r="C38" s="40" t="s">
        <v>119</v>
      </c>
      <c r="D38" s="167">
        <f>R23</f>
        <v>825.83999999999992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1:19" ht="15.6" x14ac:dyDescent="0.3">
      <c r="A39" s="25"/>
      <c r="B39" s="58"/>
      <c r="C39" s="40" t="s">
        <v>77</v>
      </c>
      <c r="D39" s="168">
        <f>S23</f>
        <v>7.5000000000000011E-2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 ht="15.6" x14ac:dyDescent="0.3">
      <c r="A40" s="25"/>
      <c r="B40" s="58"/>
      <c r="C40" s="40" t="s">
        <v>120</v>
      </c>
      <c r="D40" s="168">
        <f>T23</f>
        <v>2.3E-2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19" ht="15.6" x14ac:dyDescent="0.3">
      <c r="B41" s="175"/>
      <c r="C41" s="40" t="s">
        <v>121</v>
      </c>
      <c r="D41" s="167">
        <f>U23</f>
        <v>2.25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</row>
    <row r="42" spans="1:19" ht="15.6" x14ac:dyDescent="0.3">
      <c r="A42" s="25"/>
      <c r="B42" s="172"/>
      <c r="C42" s="91"/>
      <c r="D42" s="91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</row>
    <row r="43" spans="1:19" ht="15.6" x14ac:dyDescent="0.3">
      <c r="A43" s="24" t="s">
        <v>30</v>
      </c>
    </row>
  </sheetData>
  <printOptions horizontalCentered="1"/>
  <pageMargins left="0.25" right="0.25" top="0.75" bottom="0.75" header="0.3" footer="0.3"/>
  <pageSetup paperSize="9" scale="31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52"/>
  <sheetViews>
    <sheetView zoomScale="70" zoomScaleNormal="70" workbookViewId="0">
      <selection activeCell="H28" sqref="H28"/>
    </sheetView>
  </sheetViews>
  <sheetFormatPr defaultColWidth="9.109375" defaultRowHeight="14.4" x14ac:dyDescent="0.3"/>
  <cols>
    <col min="1" max="1" width="10.33203125" style="2" customWidth="1"/>
    <col min="2" max="2" width="8.5546875" style="95" customWidth="1"/>
    <col min="3" max="3" width="37.109375" style="2" customWidth="1"/>
    <col min="4" max="4" width="12.5546875" style="2" customWidth="1"/>
    <col min="5" max="5" width="8.6640625" style="2" customWidth="1"/>
    <col min="6" max="6" width="7.6640625" style="2" customWidth="1"/>
    <col min="7" max="7" width="12" style="2" customWidth="1"/>
    <col min="8" max="8" width="10.33203125" style="2" customWidth="1"/>
    <col min="9" max="11" width="7.6640625" style="2" customWidth="1"/>
    <col min="12" max="12" width="10.109375" style="2" customWidth="1"/>
    <col min="13" max="19" width="7.6640625" style="2" customWidth="1"/>
    <col min="20" max="16384" width="9.109375" style="2"/>
  </cols>
  <sheetData>
    <row r="2" spans="1:21" ht="15.6" x14ac:dyDescent="0.3">
      <c r="A2" s="9" t="s">
        <v>23</v>
      </c>
      <c r="B2" s="69" t="s">
        <v>23</v>
      </c>
      <c r="C2" s="145" t="s">
        <v>1</v>
      </c>
      <c r="D2" s="145" t="s">
        <v>4</v>
      </c>
      <c r="E2" s="18"/>
      <c r="F2" s="147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15.6" x14ac:dyDescent="0.3">
      <c r="A3" s="9"/>
      <c r="B3" s="69"/>
      <c r="C3" s="97" t="s">
        <v>6</v>
      </c>
      <c r="D3" s="107" t="s">
        <v>2</v>
      </c>
      <c r="E3" s="93" t="s">
        <v>110</v>
      </c>
      <c r="F3" s="93" t="s">
        <v>111</v>
      </c>
      <c r="G3" s="93" t="s">
        <v>112</v>
      </c>
      <c r="H3" s="93" t="s">
        <v>113</v>
      </c>
      <c r="I3" s="93" t="s">
        <v>13</v>
      </c>
      <c r="J3" s="93" t="s">
        <v>76</v>
      </c>
      <c r="K3" s="93" t="s">
        <v>14</v>
      </c>
      <c r="L3" s="93" t="s">
        <v>114</v>
      </c>
      <c r="M3" s="93" t="s">
        <v>115</v>
      </c>
      <c r="N3" s="93" t="s">
        <v>116</v>
      </c>
      <c r="O3" s="93" t="s">
        <v>117</v>
      </c>
      <c r="P3" s="93" t="s">
        <v>118</v>
      </c>
      <c r="Q3" s="93" t="s">
        <v>17</v>
      </c>
      <c r="R3" s="93" t="s">
        <v>119</v>
      </c>
      <c r="S3" s="93" t="s">
        <v>77</v>
      </c>
      <c r="T3" s="93" t="s">
        <v>120</v>
      </c>
      <c r="U3" s="93" t="s">
        <v>121</v>
      </c>
    </row>
    <row r="4" spans="1:21" ht="18.75" customHeight="1" x14ac:dyDescent="0.3">
      <c r="A4" s="9"/>
      <c r="B4" s="69">
        <v>249</v>
      </c>
      <c r="C4" s="40" t="s">
        <v>31</v>
      </c>
      <c r="D4" s="70">
        <v>150</v>
      </c>
      <c r="E4" s="70">
        <v>8.5</v>
      </c>
      <c r="F4" s="70">
        <v>7.8</v>
      </c>
      <c r="G4" s="70">
        <v>33</v>
      </c>
      <c r="H4" s="70">
        <v>300</v>
      </c>
      <c r="I4" s="70">
        <v>0.18</v>
      </c>
      <c r="J4" s="70">
        <v>0.1</v>
      </c>
      <c r="K4" s="70">
        <v>1</v>
      </c>
      <c r="L4" s="70">
        <v>60</v>
      </c>
      <c r="M4" s="69">
        <v>0.2</v>
      </c>
      <c r="N4" s="70">
        <v>190</v>
      </c>
      <c r="O4" s="70">
        <v>185</v>
      </c>
      <c r="P4" s="70">
        <v>15</v>
      </c>
      <c r="Q4" s="70">
        <v>1.9</v>
      </c>
      <c r="R4" s="70">
        <v>120</v>
      </c>
      <c r="S4" s="70">
        <v>7.0000000000000001E-3</v>
      </c>
      <c r="T4" s="69">
        <v>2E-3</v>
      </c>
      <c r="U4" s="69">
        <v>0.75</v>
      </c>
    </row>
    <row r="5" spans="1:21" ht="15.6" x14ac:dyDescent="0.3">
      <c r="A5" s="9"/>
      <c r="B5" s="69">
        <v>340</v>
      </c>
      <c r="C5" s="18" t="s">
        <v>44</v>
      </c>
      <c r="D5" s="69">
        <v>90</v>
      </c>
      <c r="E5" s="69">
        <v>8.4</v>
      </c>
      <c r="F5" s="69">
        <v>2.5</v>
      </c>
      <c r="G5" s="69">
        <v>5.6</v>
      </c>
      <c r="H5" s="69">
        <v>100</v>
      </c>
      <c r="I5" s="69">
        <v>7.0000000000000007E-2</v>
      </c>
      <c r="J5" s="69">
        <v>0.02</v>
      </c>
      <c r="K5" s="69">
        <v>5</v>
      </c>
      <c r="L5" s="69">
        <v>70</v>
      </c>
      <c r="M5" s="69">
        <v>0.1</v>
      </c>
      <c r="N5" s="69">
        <v>110</v>
      </c>
      <c r="O5" s="69">
        <v>40</v>
      </c>
      <c r="P5" s="69">
        <v>25</v>
      </c>
      <c r="Q5" s="69"/>
      <c r="R5" s="69">
        <v>70</v>
      </c>
      <c r="S5" s="69"/>
      <c r="T5" s="69"/>
      <c r="U5" s="69"/>
    </row>
    <row r="6" spans="1:21" ht="31.2" x14ac:dyDescent="0.3">
      <c r="A6" s="9"/>
      <c r="B6" s="69">
        <v>4</v>
      </c>
      <c r="C6" s="53" t="s">
        <v>104</v>
      </c>
      <c r="D6" s="69">
        <v>80</v>
      </c>
      <c r="E6" s="69">
        <v>1.4</v>
      </c>
      <c r="F6" s="69">
        <v>4</v>
      </c>
      <c r="G6" s="69">
        <v>3.6</v>
      </c>
      <c r="H6" s="69">
        <v>50</v>
      </c>
      <c r="I6" s="69">
        <v>0.03</v>
      </c>
      <c r="J6" s="69">
        <v>0.02</v>
      </c>
      <c r="K6" s="69">
        <v>3</v>
      </c>
      <c r="L6" s="69">
        <v>70</v>
      </c>
      <c r="M6" s="69">
        <v>1</v>
      </c>
      <c r="N6" s="69">
        <v>110</v>
      </c>
      <c r="O6" s="69">
        <v>40</v>
      </c>
      <c r="P6" s="69">
        <v>25</v>
      </c>
      <c r="Q6" s="69">
        <v>0.9</v>
      </c>
      <c r="R6" s="69">
        <v>70</v>
      </c>
      <c r="S6" s="69"/>
      <c r="T6" s="69"/>
      <c r="U6" s="69"/>
    </row>
    <row r="7" spans="1:21" ht="15.6" x14ac:dyDescent="0.3">
      <c r="A7" s="9"/>
      <c r="B7" s="69" t="s">
        <v>82</v>
      </c>
      <c r="C7" s="18" t="s">
        <v>36</v>
      </c>
      <c r="D7" s="69">
        <v>200</v>
      </c>
      <c r="E7" s="69">
        <v>0.2</v>
      </c>
      <c r="F7" s="69">
        <v>0.05</v>
      </c>
      <c r="G7" s="69">
        <v>15.04</v>
      </c>
      <c r="H7" s="69">
        <v>61.36</v>
      </c>
      <c r="I7" s="69">
        <v>0.01</v>
      </c>
      <c r="J7" s="69"/>
      <c r="K7" s="69">
        <v>2</v>
      </c>
      <c r="L7" s="69">
        <v>5</v>
      </c>
      <c r="M7" s="69"/>
      <c r="N7" s="69">
        <v>7.2</v>
      </c>
      <c r="O7" s="69">
        <v>3.8</v>
      </c>
      <c r="P7" s="69">
        <v>0.4</v>
      </c>
      <c r="Q7" s="69"/>
      <c r="R7" s="69">
        <v>20</v>
      </c>
      <c r="S7" s="73"/>
      <c r="T7" s="69"/>
      <c r="U7" s="69"/>
    </row>
    <row r="8" spans="1:21" ht="15.6" x14ac:dyDescent="0.3">
      <c r="A8" s="9"/>
      <c r="B8" s="90">
        <v>109</v>
      </c>
      <c r="C8" s="18" t="s">
        <v>93</v>
      </c>
      <c r="D8" s="70">
        <v>50</v>
      </c>
      <c r="E8" s="151">
        <v>3.5</v>
      </c>
      <c r="F8" s="151">
        <v>0.6</v>
      </c>
      <c r="G8" s="151">
        <v>18</v>
      </c>
      <c r="H8" s="151">
        <v>90</v>
      </c>
      <c r="I8" s="70">
        <v>0.06</v>
      </c>
      <c r="J8" s="69">
        <v>0.05</v>
      </c>
      <c r="K8" s="69"/>
      <c r="L8" s="69"/>
      <c r="M8" s="69"/>
      <c r="N8" s="69">
        <v>11.56</v>
      </c>
      <c r="O8" s="69">
        <v>40.6</v>
      </c>
      <c r="P8" s="69">
        <v>7.52</v>
      </c>
      <c r="Q8" s="69">
        <v>0.56000000000000005</v>
      </c>
      <c r="R8" s="69">
        <v>56.56</v>
      </c>
      <c r="S8" s="105"/>
      <c r="T8" s="69"/>
      <c r="U8" s="69"/>
    </row>
    <row r="9" spans="1:21" ht="15.6" x14ac:dyDescent="0.3">
      <c r="A9" s="9"/>
      <c r="B9" s="69"/>
      <c r="C9" s="39" t="s">
        <v>51</v>
      </c>
      <c r="D9" s="191">
        <f>D8+D7+D6+D5+D4</f>
        <v>570</v>
      </c>
      <c r="E9" s="40"/>
      <c r="F9" s="40"/>
      <c r="G9" s="40"/>
      <c r="H9" s="174">
        <f>SUM(H4:H8)</f>
        <v>601.36</v>
      </c>
      <c r="I9" s="40"/>
      <c r="J9" s="40"/>
      <c r="K9" s="40"/>
      <c r="L9" s="40"/>
      <c r="M9" s="40"/>
      <c r="N9" s="40"/>
      <c r="O9" s="40"/>
      <c r="P9" s="40"/>
      <c r="Q9" s="41"/>
      <c r="R9" s="41"/>
      <c r="S9" s="41"/>
      <c r="T9" s="18"/>
      <c r="U9" s="18"/>
    </row>
    <row r="10" spans="1:21" ht="15.6" x14ac:dyDescent="0.3">
      <c r="A10" s="9"/>
      <c r="B10" s="69"/>
      <c r="C10" s="97" t="s">
        <v>7</v>
      </c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ht="15.6" x14ac:dyDescent="0.3">
      <c r="A11" s="9"/>
      <c r="B11" s="69">
        <v>103</v>
      </c>
      <c r="C11" s="198" t="s">
        <v>33</v>
      </c>
      <c r="D11" s="109">
        <v>80</v>
      </c>
      <c r="E11" s="75">
        <v>1.2</v>
      </c>
      <c r="F11" s="75">
        <v>4.4000000000000004</v>
      </c>
      <c r="G11" s="75">
        <v>6.8</v>
      </c>
      <c r="H11" s="75">
        <v>71</v>
      </c>
      <c r="I11" s="109">
        <v>1.4999999999999999E-2</v>
      </c>
      <c r="J11" s="109">
        <v>0.02</v>
      </c>
      <c r="K11" s="109">
        <v>10</v>
      </c>
      <c r="L11" s="109">
        <v>70</v>
      </c>
      <c r="M11" s="109">
        <v>1</v>
      </c>
      <c r="N11" s="75">
        <v>105</v>
      </c>
      <c r="O11" s="109">
        <v>40</v>
      </c>
      <c r="P11" s="109">
        <v>12</v>
      </c>
      <c r="Q11" s="109">
        <v>0.9</v>
      </c>
      <c r="R11" s="109">
        <v>70</v>
      </c>
      <c r="S11" s="109"/>
      <c r="T11" s="69"/>
      <c r="U11" s="69">
        <v>0.6</v>
      </c>
    </row>
    <row r="12" spans="1:21" ht="15.6" x14ac:dyDescent="0.3">
      <c r="A12" s="9"/>
      <c r="B12" s="70">
        <v>163</v>
      </c>
      <c r="C12" s="53" t="s">
        <v>34</v>
      </c>
      <c r="D12" s="75">
        <v>200</v>
      </c>
      <c r="E12" s="109">
        <v>6.4</v>
      </c>
      <c r="F12" s="109">
        <v>10</v>
      </c>
      <c r="G12" s="109">
        <v>10</v>
      </c>
      <c r="H12" s="109">
        <v>129</v>
      </c>
      <c r="I12" s="149">
        <v>0.02</v>
      </c>
      <c r="J12" s="149">
        <v>0.21</v>
      </c>
      <c r="K12" s="149">
        <v>12.3</v>
      </c>
      <c r="L12" s="149">
        <v>60</v>
      </c>
      <c r="M12" s="149">
        <v>1.5</v>
      </c>
      <c r="N12" s="153">
        <v>120</v>
      </c>
      <c r="O12" s="153">
        <v>80</v>
      </c>
      <c r="P12" s="149">
        <v>12.82</v>
      </c>
      <c r="Q12" s="149">
        <v>0.7</v>
      </c>
      <c r="R12" s="149">
        <v>59.2</v>
      </c>
      <c r="S12" s="149">
        <v>3.5000000000000003E-2</v>
      </c>
      <c r="T12" s="69"/>
      <c r="U12" s="69">
        <v>0.75</v>
      </c>
    </row>
    <row r="13" spans="1:21" ht="15.6" x14ac:dyDescent="0.3">
      <c r="A13" s="9"/>
      <c r="B13" s="69"/>
      <c r="C13" s="197" t="s">
        <v>65</v>
      </c>
      <c r="D13" s="75">
        <v>200</v>
      </c>
      <c r="E13" s="69">
        <v>10</v>
      </c>
      <c r="F13" s="69">
        <v>12</v>
      </c>
      <c r="G13" s="69">
        <v>38</v>
      </c>
      <c r="H13" s="69">
        <v>210</v>
      </c>
      <c r="I13" s="69">
        <v>0.2</v>
      </c>
      <c r="J13" s="69">
        <v>0.23</v>
      </c>
      <c r="K13" s="69">
        <v>1.3</v>
      </c>
      <c r="L13" s="69">
        <v>62</v>
      </c>
      <c r="M13" s="75">
        <v>1</v>
      </c>
      <c r="N13" s="75">
        <v>60</v>
      </c>
      <c r="O13" s="75">
        <v>225</v>
      </c>
      <c r="P13" s="75">
        <v>35</v>
      </c>
      <c r="Q13" s="75">
        <v>0.5</v>
      </c>
      <c r="R13" s="75">
        <v>118</v>
      </c>
      <c r="S13" s="75">
        <v>1.7999999999999999E-2</v>
      </c>
      <c r="T13" s="69">
        <v>1.2E-2</v>
      </c>
      <c r="U13" s="69"/>
    </row>
    <row r="14" spans="1:21" ht="15.6" x14ac:dyDescent="0.3">
      <c r="A14" s="9"/>
      <c r="B14" s="111" t="s">
        <v>52</v>
      </c>
      <c r="C14" s="53" t="s">
        <v>35</v>
      </c>
      <c r="D14" s="69">
        <v>90</v>
      </c>
      <c r="E14" s="69">
        <v>10.8</v>
      </c>
      <c r="F14" s="69">
        <v>12.4</v>
      </c>
      <c r="G14" s="69">
        <v>12</v>
      </c>
      <c r="H14" s="69">
        <v>188</v>
      </c>
      <c r="I14" s="69"/>
      <c r="J14" s="109">
        <v>0.02</v>
      </c>
      <c r="K14" s="109"/>
      <c r="L14" s="109">
        <v>60</v>
      </c>
      <c r="M14" s="109"/>
      <c r="N14" s="109">
        <v>12</v>
      </c>
      <c r="O14" s="109">
        <v>27</v>
      </c>
      <c r="P14" s="109">
        <v>4</v>
      </c>
      <c r="Q14" s="109">
        <v>0.9</v>
      </c>
      <c r="R14" s="109">
        <v>50</v>
      </c>
      <c r="S14" s="69"/>
      <c r="T14" s="69"/>
      <c r="U14" s="69"/>
    </row>
    <row r="15" spans="1:21" ht="15.6" x14ac:dyDescent="0.3">
      <c r="A15" s="9"/>
      <c r="B15" s="70">
        <v>520</v>
      </c>
      <c r="C15" s="53" t="s">
        <v>83</v>
      </c>
      <c r="D15" s="69">
        <v>200</v>
      </c>
      <c r="E15" s="69">
        <v>0.1</v>
      </c>
      <c r="F15" s="69"/>
      <c r="G15" s="69">
        <v>20.7</v>
      </c>
      <c r="H15" s="69">
        <v>83</v>
      </c>
      <c r="I15" s="69">
        <v>0.1</v>
      </c>
      <c r="J15" s="69">
        <v>4.0000000000000001E-3</v>
      </c>
      <c r="K15" s="69">
        <v>3</v>
      </c>
      <c r="L15" s="69">
        <v>20</v>
      </c>
      <c r="M15" s="69"/>
      <c r="N15" s="69">
        <v>11.96</v>
      </c>
      <c r="O15" s="69">
        <v>2.5</v>
      </c>
      <c r="P15" s="69">
        <v>4</v>
      </c>
      <c r="Q15" s="69">
        <v>0.56399999999999995</v>
      </c>
      <c r="R15" s="69">
        <v>50</v>
      </c>
      <c r="S15" s="69"/>
      <c r="T15" s="69"/>
      <c r="U15" s="69"/>
    </row>
    <row r="16" spans="1:21" ht="15.6" x14ac:dyDescent="0.3">
      <c r="A16" s="9"/>
      <c r="B16" s="70">
        <v>109</v>
      </c>
      <c r="C16" s="197" t="s">
        <v>93</v>
      </c>
      <c r="D16" s="70">
        <v>50</v>
      </c>
      <c r="E16" s="151">
        <v>3.5</v>
      </c>
      <c r="F16" s="151">
        <v>0.6</v>
      </c>
      <c r="G16" s="151">
        <v>18</v>
      </c>
      <c r="H16" s="151">
        <v>90</v>
      </c>
      <c r="I16" s="70">
        <v>0.1</v>
      </c>
      <c r="J16" s="70">
        <v>0.05</v>
      </c>
      <c r="K16" s="70"/>
      <c r="L16" s="70"/>
      <c r="M16" s="70"/>
      <c r="N16" s="70">
        <v>11.56</v>
      </c>
      <c r="O16" s="70">
        <v>40.6</v>
      </c>
      <c r="P16" s="105">
        <v>7.52</v>
      </c>
      <c r="Q16" s="105">
        <v>0.56000000000000005</v>
      </c>
      <c r="R16" s="105">
        <v>56.56</v>
      </c>
      <c r="S16" s="105"/>
      <c r="T16" s="69"/>
      <c r="U16" s="69"/>
    </row>
    <row r="17" spans="1:21" ht="15.6" x14ac:dyDescent="0.3">
      <c r="A17" s="9"/>
      <c r="B17" s="69">
        <v>108</v>
      </c>
      <c r="C17" s="197" t="s">
        <v>69</v>
      </c>
      <c r="D17" s="151">
        <v>60</v>
      </c>
      <c r="E17" s="151">
        <v>2.2999999999999998</v>
      </c>
      <c r="F17" s="151">
        <v>0.24</v>
      </c>
      <c r="G17" s="151">
        <v>14.8</v>
      </c>
      <c r="H17" s="151">
        <v>71</v>
      </c>
      <c r="I17" s="105">
        <v>0.05</v>
      </c>
      <c r="J17" s="105">
        <v>0.03</v>
      </c>
      <c r="K17" s="105"/>
      <c r="L17" s="105"/>
      <c r="M17" s="105"/>
      <c r="N17" s="105">
        <v>5.78</v>
      </c>
      <c r="O17" s="105">
        <v>20.3</v>
      </c>
      <c r="P17" s="105">
        <v>3.76</v>
      </c>
      <c r="Q17" s="105">
        <v>0.28000000000000003</v>
      </c>
      <c r="R17" s="105">
        <v>28.28</v>
      </c>
      <c r="S17" s="105"/>
      <c r="T17" s="69"/>
      <c r="U17" s="69"/>
    </row>
    <row r="18" spans="1:21" ht="15.6" x14ac:dyDescent="0.3">
      <c r="A18" s="9"/>
      <c r="B18" s="69"/>
      <c r="C18" s="42" t="s">
        <v>51</v>
      </c>
      <c r="D18" s="73">
        <v>880</v>
      </c>
      <c r="E18" s="41"/>
      <c r="F18" s="41"/>
      <c r="G18" s="41"/>
      <c r="H18" s="90">
        <f>SUM(H11:H17)</f>
        <v>842</v>
      </c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18"/>
      <c r="U18" s="18"/>
    </row>
    <row r="19" spans="1:21" ht="15.6" x14ac:dyDescent="0.3">
      <c r="A19" s="9"/>
      <c r="B19" s="69"/>
      <c r="C19" s="97" t="s">
        <v>19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</row>
    <row r="20" spans="1:21" ht="15.6" x14ac:dyDescent="0.3">
      <c r="A20" s="9"/>
      <c r="B20" s="69">
        <v>491</v>
      </c>
      <c r="C20" s="68" t="s">
        <v>55</v>
      </c>
      <c r="D20" s="90">
        <v>100</v>
      </c>
      <c r="E20" s="170">
        <v>3.7</v>
      </c>
      <c r="F20" s="170">
        <v>0.1</v>
      </c>
      <c r="G20" s="170">
        <v>18</v>
      </c>
      <c r="H20" s="90">
        <v>135</v>
      </c>
      <c r="I20" s="69">
        <v>0.02</v>
      </c>
      <c r="J20" s="69">
        <v>0.24</v>
      </c>
      <c r="K20" s="69">
        <v>4</v>
      </c>
      <c r="L20" s="69">
        <v>35</v>
      </c>
      <c r="M20" s="69"/>
      <c r="N20" s="69">
        <v>48</v>
      </c>
      <c r="O20" s="69">
        <v>41</v>
      </c>
      <c r="P20" s="69">
        <v>10.6</v>
      </c>
      <c r="Q20" s="69"/>
      <c r="R20" s="69">
        <v>30</v>
      </c>
      <c r="S20" s="69">
        <v>1.4999999999999999E-2</v>
      </c>
      <c r="T20" s="69">
        <v>4.0000000000000001E-3</v>
      </c>
      <c r="U20" s="69"/>
    </row>
    <row r="21" spans="1:21" ht="15.6" x14ac:dyDescent="0.3">
      <c r="A21" s="9"/>
      <c r="B21" s="112"/>
      <c r="C21" s="135" t="s">
        <v>106</v>
      </c>
      <c r="D21" s="177">
        <v>200</v>
      </c>
      <c r="E21" s="69">
        <v>1.5</v>
      </c>
      <c r="F21" s="69"/>
      <c r="G21" s="69">
        <v>25.2</v>
      </c>
      <c r="H21" s="69">
        <v>106</v>
      </c>
      <c r="I21" s="69"/>
      <c r="J21" s="69"/>
      <c r="K21" s="69">
        <v>3</v>
      </c>
      <c r="L21" s="69">
        <v>13</v>
      </c>
      <c r="M21" s="69">
        <v>1.2</v>
      </c>
      <c r="N21" s="69">
        <v>22</v>
      </c>
      <c r="O21" s="69">
        <v>20</v>
      </c>
      <c r="P21" s="69">
        <v>5</v>
      </c>
      <c r="Q21" s="69">
        <v>1.2</v>
      </c>
      <c r="R21" s="69">
        <v>25</v>
      </c>
      <c r="S21" s="69"/>
      <c r="T21" s="69"/>
      <c r="U21" s="69">
        <v>0.15</v>
      </c>
    </row>
    <row r="22" spans="1:21" ht="15.6" x14ac:dyDescent="0.3">
      <c r="A22" s="9"/>
      <c r="B22" s="69">
        <v>454</v>
      </c>
      <c r="C22" s="68" t="s">
        <v>97</v>
      </c>
      <c r="D22" s="90">
        <v>80</v>
      </c>
      <c r="E22" s="90">
        <v>3</v>
      </c>
      <c r="F22" s="90">
        <v>5</v>
      </c>
      <c r="G22" s="90">
        <v>20</v>
      </c>
      <c r="H22" s="90">
        <v>110</v>
      </c>
      <c r="I22" s="69">
        <v>0.04</v>
      </c>
      <c r="J22" s="69">
        <v>5.3999999999999999E-2</v>
      </c>
      <c r="K22" s="69">
        <v>0.6</v>
      </c>
      <c r="L22" s="69"/>
      <c r="M22" s="69">
        <v>1.5</v>
      </c>
      <c r="N22" s="69"/>
      <c r="O22" s="69">
        <v>20</v>
      </c>
      <c r="P22" s="69">
        <v>20</v>
      </c>
      <c r="Q22" s="69"/>
      <c r="R22" s="69">
        <v>2</v>
      </c>
      <c r="S22" s="69"/>
      <c r="T22" s="69">
        <v>5.0000000000000001E-3</v>
      </c>
      <c r="U22" s="69"/>
    </row>
    <row r="23" spans="1:21" ht="15.6" x14ac:dyDescent="0.3">
      <c r="A23" s="9"/>
      <c r="B23" s="146"/>
      <c r="C23" s="68" t="s">
        <v>51</v>
      </c>
      <c r="D23" s="136">
        <v>380</v>
      </c>
      <c r="E23" s="69"/>
      <c r="F23" s="69"/>
      <c r="G23" s="69"/>
      <c r="H23" s="90">
        <f>SUM(H20:H22)</f>
        <v>351</v>
      </c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</row>
    <row r="24" spans="1:21" s="5" customFormat="1" ht="15.6" x14ac:dyDescent="0.3">
      <c r="A24" s="25"/>
      <c r="B24" s="185"/>
      <c r="C24" s="131" t="s">
        <v>0</v>
      </c>
      <c r="D24" s="162"/>
      <c r="E24" s="170">
        <f>SUM(E4:E23)</f>
        <v>64.5</v>
      </c>
      <c r="F24" s="170">
        <f>SUM(F4:F23)</f>
        <v>59.690000000000005</v>
      </c>
      <c r="G24" s="170">
        <f>SUM(G4:G23)</f>
        <v>258.74</v>
      </c>
      <c r="H24" s="90">
        <f>H23+H18+H9</f>
        <v>1794.3600000000001</v>
      </c>
      <c r="I24" s="105">
        <f t="shared" ref="I24:U24" si="0">SUM(I4:I23)</f>
        <v>0.89500000000000013</v>
      </c>
      <c r="J24" s="105">
        <f t="shared" si="0"/>
        <v>1.048</v>
      </c>
      <c r="K24" s="170">
        <f t="shared" si="0"/>
        <v>45.199999999999996</v>
      </c>
      <c r="L24" s="170">
        <f t="shared" si="0"/>
        <v>525</v>
      </c>
      <c r="M24" s="170">
        <f t="shared" si="0"/>
        <v>7.5</v>
      </c>
      <c r="N24" s="170">
        <f t="shared" si="0"/>
        <v>825.06</v>
      </c>
      <c r="O24" s="170">
        <f t="shared" si="0"/>
        <v>825.80000000000007</v>
      </c>
      <c r="P24" s="170">
        <f t="shared" si="0"/>
        <v>187.62</v>
      </c>
      <c r="Q24" s="170">
        <f t="shared" si="0"/>
        <v>8.9640000000000004</v>
      </c>
      <c r="R24" s="170">
        <f t="shared" si="0"/>
        <v>825.59999999999991</v>
      </c>
      <c r="S24" s="207">
        <f t="shared" si="0"/>
        <v>7.4999999999999997E-2</v>
      </c>
      <c r="T24" s="207">
        <f t="shared" si="0"/>
        <v>2.3000000000000003E-2</v>
      </c>
      <c r="U24" s="105">
        <f t="shared" si="0"/>
        <v>2.25</v>
      </c>
    </row>
    <row r="25" spans="1:21" ht="16.5" customHeight="1" x14ac:dyDescent="0.3">
      <c r="A25" s="17"/>
      <c r="B25" s="140"/>
      <c r="C25" s="163"/>
      <c r="D25" s="70" t="s">
        <v>125</v>
      </c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</row>
    <row r="26" spans="1:21" ht="15.6" x14ac:dyDescent="0.3">
      <c r="A26" s="17"/>
      <c r="B26" s="140"/>
      <c r="C26" s="40" t="s">
        <v>126</v>
      </c>
      <c r="D26" s="164">
        <f>E24</f>
        <v>64.5</v>
      </c>
      <c r="E26" s="91"/>
      <c r="F26" s="91"/>
      <c r="G26" s="91"/>
      <c r="H26" s="91"/>
    </row>
    <row r="27" spans="1:21" ht="15.6" x14ac:dyDescent="0.3">
      <c r="A27" s="17"/>
      <c r="B27" s="140"/>
      <c r="C27" s="40" t="s">
        <v>127</v>
      </c>
      <c r="D27" s="165">
        <f>F24</f>
        <v>59.690000000000005</v>
      </c>
      <c r="E27" s="91"/>
      <c r="F27" s="91"/>
      <c r="G27" s="91"/>
      <c r="H27" s="91"/>
    </row>
    <row r="28" spans="1:21" ht="15.6" x14ac:dyDescent="0.3">
      <c r="A28" s="17"/>
      <c r="B28" s="140"/>
      <c r="C28" s="40" t="s">
        <v>128</v>
      </c>
      <c r="D28" s="164">
        <f>G24</f>
        <v>258.74</v>
      </c>
      <c r="E28" s="91"/>
      <c r="F28" s="91"/>
      <c r="G28" s="91" t="s">
        <v>18</v>
      </c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</row>
    <row r="29" spans="1:21" ht="15.6" x14ac:dyDescent="0.3">
      <c r="A29" s="17"/>
      <c r="B29" s="140"/>
      <c r="C29" s="40" t="s">
        <v>113</v>
      </c>
      <c r="D29" s="166">
        <f>H24</f>
        <v>1794.3600000000001</v>
      </c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</row>
    <row r="30" spans="1:21" ht="15.6" x14ac:dyDescent="0.3">
      <c r="A30" s="17"/>
      <c r="B30" s="140"/>
      <c r="C30" s="40" t="s">
        <v>13</v>
      </c>
      <c r="D30" s="167">
        <f>I24</f>
        <v>0.89500000000000013</v>
      </c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</row>
    <row r="31" spans="1:21" ht="15.6" x14ac:dyDescent="0.3">
      <c r="A31" s="17"/>
      <c r="B31" s="140"/>
      <c r="C31" s="40" t="s">
        <v>76</v>
      </c>
      <c r="D31" s="167">
        <f>J24</f>
        <v>1.048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</row>
    <row r="32" spans="1:21" ht="15.6" x14ac:dyDescent="0.3">
      <c r="A32" s="17"/>
      <c r="B32" s="140"/>
      <c r="C32" s="40" t="s">
        <v>14</v>
      </c>
      <c r="D32" s="102">
        <f>K24</f>
        <v>45.199999999999996</v>
      </c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</row>
    <row r="33" spans="1:21" ht="15.6" x14ac:dyDescent="0.3">
      <c r="A33" s="17"/>
      <c r="B33" s="140"/>
      <c r="C33" s="40" t="s">
        <v>129</v>
      </c>
      <c r="D33" s="102">
        <f>L24</f>
        <v>525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</row>
    <row r="34" spans="1:21" ht="15.6" x14ac:dyDescent="0.3">
      <c r="A34" s="17"/>
      <c r="B34" s="140"/>
      <c r="C34" s="40" t="s">
        <v>115</v>
      </c>
      <c r="D34" s="102">
        <f>M24</f>
        <v>7.5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</row>
    <row r="35" spans="1:21" ht="15.6" x14ac:dyDescent="0.3">
      <c r="A35" s="17"/>
      <c r="B35" s="140"/>
      <c r="C35" s="40" t="s">
        <v>15</v>
      </c>
      <c r="D35" s="102">
        <f>N24</f>
        <v>825.06</v>
      </c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  <row r="36" spans="1:21" ht="15.6" x14ac:dyDescent="0.3">
      <c r="A36" s="17"/>
      <c r="B36" s="140"/>
      <c r="C36" s="40" t="s">
        <v>16</v>
      </c>
      <c r="D36" s="167">
        <f>O24</f>
        <v>825.80000000000007</v>
      </c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</row>
    <row r="37" spans="1:21" ht="15.6" x14ac:dyDescent="0.3">
      <c r="A37" s="17"/>
      <c r="B37" s="140"/>
      <c r="C37" s="40" t="s">
        <v>118</v>
      </c>
      <c r="D37" s="167">
        <f>P24</f>
        <v>187.62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</row>
    <row r="38" spans="1:21" ht="15.6" x14ac:dyDescent="0.3">
      <c r="A38" s="17"/>
      <c r="B38" s="140"/>
      <c r="C38" s="40" t="s">
        <v>17</v>
      </c>
      <c r="D38" s="167">
        <f>Q24</f>
        <v>8.9640000000000004</v>
      </c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</row>
    <row r="39" spans="1:21" ht="15.6" x14ac:dyDescent="0.3">
      <c r="A39" s="17"/>
      <c r="B39" s="140"/>
      <c r="C39" s="40" t="s">
        <v>119</v>
      </c>
      <c r="D39" s="167">
        <f>R24</f>
        <v>825.59999999999991</v>
      </c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</row>
    <row r="40" spans="1:21" ht="15.6" x14ac:dyDescent="0.3">
      <c r="A40" s="17"/>
      <c r="B40" s="140"/>
      <c r="C40" s="40" t="s">
        <v>77</v>
      </c>
      <c r="D40" s="168">
        <f>S24</f>
        <v>7.4999999999999997E-2</v>
      </c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</row>
    <row r="41" spans="1:21" ht="15.6" x14ac:dyDescent="0.3">
      <c r="B41" s="142"/>
      <c r="C41" s="40" t="s">
        <v>120</v>
      </c>
      <c r="D41" s="168">
        <f>T24</f>
        <v>2.3000000000000003E-2</v>
      </c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</row>
    <row r="42" spans="1:21" ht="15.6" x14ac:dyDescent="0.3">
      <c r="A42" s="17"/>
      <c r="B42" s="140"/>
      <c r="C42" s="40" t="s">
        <v>121</v>
      </c>
      <c r="D42" s="167">
        <f>U24</f>
        <v>2.25</v>
      </c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</row>
    <row r="43" spans="1:21" ht="15.6" x14ac:dyDescent="0.3">
      <c r="A43" s="17"/>
      <c r="B43" s="140"/>
      <c r="C43" s="129"/>
      <c r="D43" s="129"/>
      <c r="E43" s="129"/>
      <c r="F43" s="129"/>
      <c r="G43" s="129"/>
      <c r="H43" s="129"/>
      <c r="I43" s="129"/>
      <c r="J43" s="129"/>
      <c r="K43" s="129"/>
      <c r="L43" s="91"/>
      <c r="M43" s="91"/>
      <c r="N43" s="91"/>
      <c r="O43" s="91"/>
      <c r="P43" s="91"/>
      <c r="Q43" s="91"/>
      <c r="R43" s="91"/>
      <c r="S43" s="91"/>
      <c r="T43" s="91"/>
      <c r="U43" s="91"/>
    </row>
    <row r="44" spans="1:21" ht="15.6" x14ac:dyDescent="0.3">
      <c r="A44" s="24" t="s">
        <v>30</v>
      </c>
      <c r="B44" s="58"/>
      <c r="C44" s="54"/>
      <c r="D44" s="1"/>
      <c r="E44" s="1"/>
      <c r="F44" s="1"/>
      <c r="G44" s="1"/>
      <c r="H44" s="1"/>
      <c r="I44" s="1"/>
      <c r="J44" s="1"/>
      <c r="K44" s="1"/>
      <c r="L44" s="1"/>
      <c r="M44" s="17"/>
      <c r="N44" s="17"/>
      <c r="O44" s="17"/>
      <c r="P44" s="17"/>
      <c r="Q44" s="17"/>
      <c r="R44" s="17"/>
      <c r="S44" s="17"/>
    </row>
    <row r="45" spans="1:21" ht="15.6" x14ac:dyDescent="0.3">
      <c r="A45" s="17"/>
      <c r="B45" s="58"/>
      <c r="C45" s="1"/>
      <c r="D45" s="1"/>
      <c r="E45" s="1"/>
      <c r="F45" s="1"/>
      <c r="G45" s="1"/>
      <c r="H45" s="1"/>
      <c r="I45" s="1"/>
      <c r="J45" s="1"/>
      <c r="K45" s="1"/>
      <c r="L45" s="1"/>
      <c r="M45" s="17"/>
      <c r="N45" s="17"/>
      <c r="O45" s="17"/>
      <c r="P45" s="17"/>
      <c r="Q45" s="17"/>
      <c r="R45" s="17"/>
      <c r="S45" s="17"/>
    </row>
    <row r="46" spans="1:21" x14ac:dyDescent="0.3">
      <c r="B46" s="96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 x14ac:dyDescent="0.3">
      <c r="B47" s="96"/>
      <c r="C47" s="1"/>
      <c r="D47" s="55"/>
      <c r="E47" s="1"/>
      <c r="F47" s="1"/>
      <c r="G47" s="1"/>
      <c r="H47" s="1"/>
      <c r="I47" s="1"/>
      <c r="J47" s="1"/>
      <c r="K47" s="1"/>
      <c r="L47" s="1"/>
    </row>
    <row r="48" spans="1:21" x14ac:dyDescent="0.3">
      <c r="B48" s="96"/>
      <c r="C48" s="1"/>
      <c r="D48" s="55"/>
      <c r="E48" s="1"/>
      <c r="F48" s="1"/>
      <c r="G48" s="1"/>
      <c r="H48" s="1"/>
      <c r="I48" s="1"/>
      <c r="J48" s="1"/>
      <c r="K48" s="1"/>
      <c r="L48" s="1"/>
    </row>
    <row r="49" spans="2:12" x14ac:dyDescent="0.3">
      <c r="B49" s="96"/>
      <c r="C49" s="1"/>
      <c r="D49" s="55"/>
      <c r="E49" s="1"/>
      <c r="F49" s="1"/>
      <c r="G49" s="1"/>
      <c r="H49" s="1"/>
      <c r="I49" s="1"/>
      <c r="J49" s="1"/>
      <c r="K49" s="1"/>
      <c r="L49" s="1"/>
    </row>
    <row r="50" spans="2:12" x14ac:dyDescent="0.3">
      <c r="B50" s="96"/>
      <c r="C50" s="1"/>
      <c r="D50" s="55"/>
      <c r="E50" s="1"/>
      <c r="F50" s="1"/>
      <c r="G50" s="1"/>
      <c r="H50" s="1"/>
      <c r="I50" s="1"/>
      <c r="J50" s="1"/>
      <c r="K50" s="1"/>
      <c r="L50" s="1"/>
    </row>
    <row r="51" spans="2:12" x14ac:dyDescent="0.3">
      <c r="B51" s="96"/>
      <c r="C51" s="1"/>
      <c r="D51" s="55"/>
      <c r="E51" s="1"/>
      <c r="F51" s="1"/>
      <c r="G51" s="1"/>
      <c r="H51" s="1"/>
      <c r="I51" s="1"/>
      <c r="J51" s="1"/>
      <c r="K51" s="1"/>
      <c r="L51" s="1"/>
    </row>
    <row r="52" spans="2:12" x14ac:dyDescent="0.3">
      <c r="B52" s="96"/>
      <c r="C52" s="3"/>
      <c r="D52" s="3"/>
      <c r="E52" s="3"/>
      <c r="F52" s="3"/>
      <c r="G52" s="3"/>
      <c r="H52" s="3"/>
      <c r="I52" s="3"/>
      <c r="J52" s="3"/>
      <c r="K52" s="3"/>
      <c r="L52" s="3"/>
    </row>
  </sheetData>
  <printOptions horizontalCentered="1"/>
  <pageMargins left="0.25" right="0.25" top="0.75" bottom="0.75" header="0.3" footer="0.3"/>
  <pageSetup paperSize="9" scale="30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5"/>
  <sheetViews>
    <sheetView zoomScale="70" zoomScaleNormal="70" workbookViewId="0">
      <selection activeCell="I33" sqref="I33"/>
    </sheetView>
  </sheetViews>
  <sheetFormatPr defaultColWidth="9.109375" defaultRowHeight="14.4" x14ac:dyDescent="0.3"/>
  <cols>
    <col min="1" max="1" width="8.33203125" style="2" customWidth="1"/>
    <col min="2" max="2" width="9.109375" style="95"/>
    <col min="3" max="3" width="26.88671875" style="2" customWidth="1"/>
    <col min="4" max="4" width="14.5546875" style="2" customWidth="1"/>
    <col min="5" max="5" width="8.109375" style="2" customWidth="1"/>
    <col min="6" max="6" width="6.5546875" style="2" customWidth="1"/>
    <col min="7" max="7" width="7.44140625" style="2" customWidth="1"/>
    <col min="8" max="8" width="8.5546875" style="2" customWidth="1"/>
    <col min="9" max="9" width="6.44140625" style="2" customWidth="1"/>
    <col min="10" max="12" width="6.88671875" style="2" customWidth="1"/>
    <col min="13" max="13" width="7.5546875" style="2" customWidth="1"/>
    <col min="14" max="14" width="7" style="2" customWidth="1"/>
    <col min="15" max="15" width="9.109375" style="2"/>
    <col min="16" max="16" width="8.109375" style="2" customWidth="1"/>
    <col min="17" max="17" width="7.88671875" style="2" customWidth="1"/>
    <col min="18" max="18" width="7.109375" style="2" customWidth="1"/>
    <col min="19" max="19" width="8.109375" style="2" customWidth="1"/>
    <col min="20" max="16384" width="9.109375" style="2"/>
  </cols>
  <sheetData>
    <row r="2" spans="1:21" ht="15.6" x14ac:dyDescent="0.3">
      <c r="A2" s="9" t="s">
        <v>11</v>
      </c>
      <c r="B2" s="43" t="s">
        <v>11</v>
      </c>
      <c r="C2" s="10" t="s">
        <v>1</v>
      </c>
      <c r="D2" s="9" t="s">
        <v>4</v>
      </c>
      <c r="E2" s="11"/>
      <c r="F2" s="11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15.6" x14ac:dyDescent="0.3">
      <c r="A3" s="9"/>
      <c r="B3" s="43"/>
      <c r="C3" s="12" t="s">
        <v>22</v>
      </c>
      <c r="D3" s="221" t="s">
        <v>2</v>
      </c>
      <c r="E3" s="158" t="s">
        <v>110</v>
      </c>
      <c r="F3" s="158" t="s">
        <v>111</v>
      </c>
      <c r="G3" s="158" t="s">
        <v>112</v>
      </c>
      <c r="H3" s="158" t="s">
        <v>113</v>
      </c>
      <c r="I3" s="158" t="s">
        <v>13</v>
      </c>
      <c r="J3" s="158" t="s">
        <v>76</v>
      </c>
      <c r="K3" s="158" t="s">
        <v>14</v>
      </c>
      <c r="L3" s="158" t="s">
        <v>114</v>
      </c>
      <c r="M3" s="158" t="s">
        <v>115</v>
      </c>
      <c r="N3" s="158" t="s">
        <v>116</v>
      </c>
      <c r="O3" s="158" t="s">
        <v>117</v>
      </c>
      <c r="P3" s="158" t="s">
        <v>118</v>
      </c>
      <c r="Q3" s="158" t="s">
        <v>17</v>
      </c>
      <c r="R3" s="158" t="s">
        <v>119</v>
      </c>
      <c r="S3" s="158" t="s">
        <v>77</v>
      </c>
      <c r="T3" s="158" t="s">
        <v>120</v>
      </c>
      <c r="U3" s="158" t="s">
        <v>121</v>
      </c>
    </row>
    <row r="4" spans="1:21" ht="31.2" x14ac:dyDescent="0.3">
      <c r="A4" s="9"/>
      <c r="B4" s="43">
        <v>84</v>
      </c>
      <c r="C4" s="53" t="s">
        <v>101</v>
      </c>
      <c r="D4" s="43">
        <v>180</v>
      </c>
      <c r="E4" s="43">
        <v>6.69</v>
      </c>
      <c r="F4" s="43">
        <v>4.0999999999999996</v>
      </c>
      <c r="G4" s="43">
        <v>37</v>
      </c>
      <c r="H4" s="43">
        <v>220</v>
      </c>
      <c r="I4" s="43">
        <v>7.0000000000000007E-2</v>
      </c>
      <c r="J4" s="43"/>
      <c r="K4" s="43">
        <v>8</v>
      </c>
      <c r="L4" s="43">
        <v>115</v>
      </c>
      <c r="M4" s="43">
        <v>1.1000000000000001</v>
      </c>
      <c r="N4" s="43">
        <v>165</v>
      </c>
      <c r="O4" s="43">
        <v>128</v>
      </c>
      <c r="P4" s="43">
        <v>14</v>
      </c>
      <c r="Q4" s="43">
        <v>1.6</v>
      </c>
      <c r="R4" s="43">
        <v>60</v>
      </c>
      <c r="S4" s="43">
        <v>2.5000000000000001E-2</v>
      </c>
      <c r="T4" s="43">
        <v>5.0000000000000001E-3</v>
      </c>
      <c r="U4" s="43">
        <v>0.75</v>
      </c>
    </row>
    <row r="5" spans="1:21" ht="15.6" x14ac:dyDescent="0.3">
      <c r="A5" s="9"/>
      <c r="B5" s="43"/>
      <c r="C5" s="18" t="s">
        <v>124</v>
      </c>
      <c r="D5" s="87">
        <v>90</v>
      </c>
      <c r="E5" s="88">
        <v>6</v>
      </c>
      <c r="F5" s="88">
        <v>8</v>
      </c>
      <c r="G5" s="88">
        <v>12</v>
      </c>
      <c r="H5" s="88">
        <v>130</v>
      </c>
      <c r="I5" s="89">
        <v>0.1</v>
      </c>
      <c r="J5" s="89">
        <v>0.15</v>
      </c>
      <c r="K5" s="159">
        <v>6</v>
      </c>
      <c r="L5" s="89">
        <v>40</v>
      </c>
      <c r="M5" s="89">
        <v>0.18</v>
      </c>
      <c r="N5" s="89">
        <v>40</v>
      </c>
      <c r="O5" s="89">
        <v>7.2</v>
      </c>
      <c r="P5" s="89">
        <v>10</v>
      </c>
      <c r="Q5" s="160">
        <v>0.4</v>
      </c>
      <c r="R5" s="89">
        <v>54</v>
      </c>
      <c r="S5" s="89"/>
      <c r="T5" s="87"/>
      <c r="U5" s="87"/>
    </row>
    <row r="6" spans="1:21" ht="31.2" x14ac:dyDescent="0.3">
      <c r="A6" s="9"/>
      <c r="B6" s="43">
        <v>7</v>
      </c>
      <c r="C6" s="53" t="s">
        <v>40</v>
      </c>
      <c r="D6" s="43">
        <v>25</v>
      </c>
      <c r="E6" s="43">
        <v>8.5</v>
      </c>
      <c r="F6" s="43">
        <v>5.6</v>
      </c>
      <c r="G6" s="43"/>
      <c r="H6" s="43">
        <v>78</v>
      </c>
      <c r="I6" s="43"/>
      <c r="J6" s="43"/>
      <c r="K6" s="43"/>
      <c r="L6" s="43"/>
      <c r="M6" s="43"/>
      <c r="N6" s="43">
        <v>11.56</v>
      </c>
      <c r="O6" s="43">
        <v>40.6</v>
      </c>
      <c r="P6" s="43">
        <v>7.52</v>
      </c>
      <c r="Q6" s="43">
        <v>0.56000000000000005</v>
      </c>
      <c r="R6" s="43">
        <v>56.56</v>
      </c>
      <c r="S6" s="43"/>
      <c r="T6" s="43"/>
      <c r="U6" s="43"/>
    </row>
    <row r="7" spans="1:21" ht="15.6" x14ac:dyDescent="0.3">
      <c r="A7" s="9"/>
      <c r="B7" s="22" t="s">
        <v>81</v>
      </c>
      <c r="C7" s="40" t="s">
        <v>32</v>
      </c>
      <c r="D7" s="43">
        <v>200</v>
      </c>
      <c r="E7" s="69">
        <v>0.2</v>
      </c>
      <c r="F7" s="69">
        <v>0.05</v>
      </c>
      <c r="G7" s="69">
        <v>20</v>
      </c>
      <c r="H7" s="69">
        <v>80</v>
      </c>
      <c r="I7" s="69">
        <v>0.01</v>
      </c>
      <c r="J7" s="69"/>
      <c r="K7" s="43">
        <v>4.5999999999999996</v>
      </c>
      <c r="L7" s="43"/>
      <c r="M7" s="43"/>
      <c r="N7" s="43">
        <v>130</v>
      </c>
      <c r="O7" s="43">
        <v>120</v>
      </c>
      <c r="P7" s="43">
        <v>6</v>
      </c>
      <c r="Q7" s="43">
        <v>0.4</v>
      </c>
      <c r="R7" s="43">
        <v>90</v>
      </c>
      <c r="S7" s="43"/>
      <c r="T7" s="43"/>
      <c r="U7" s="43"/>
    </row>
    <row r="8" spans="1:21" ht="15.6" x14ac:dyDescent="0.3">
      <c r="A8" s="9"/>
      <c r="B8" s="51">
        <v>109</v>
      </c>
      <c r="C8" s="18" t="s">
        <v>93</v>
      </c>
      <c r="D8" s="22">
        <v>50</v>
      </c>
      <c r="E8" s="161">
        <v>3.5</v>
      </c>
      <c r="F8" s="161">
        <v>0.6</v>
      </c>
      <c r="G8" s="161">
        <v>18</v>
      </c>
      <c r="H8" s="161">
        <v>90</v>
      </c>
      <c r="I8" s="22">
        <v>0.06</v>
      </c>
      <c r="J8" s="22"/>
      <c r="K8" s="22"/>
      <c r="L8" s="22"/>
      <c r="M8" s="22"/>
      <c r="N8" s="22"/>
      <c r="O8" s="22"/>
      <c r="P8" s="52">
        <v>10.5</v>
      </c>
      <c r="Q8" s="52"/>
      <c r="R8" s="52">
        <v>14</v>
      </c>
      <c r="S8" s="52"/>
      <c r="T8" s="43"/>
      <c r="U8" s="43"/>
    </row>
    <row r="9" spans="1:21" ht="15.6" x14ac:dyDescent="0.3">
      <c r="A9" s="9"/>
      <c r="B9" s="52"/>
      <c r="C9" s="39" t="s">
        <v>51</v>
      </c>
      <c r="D9" s="191">
        <f>D8+D7+D6+D4+D5</f>
        <v>545</v>
      </c>
      <c r="E9" s="22"/>
      <c r="F9" s="22"/>
      <c r="G9" s="22"/>
      <c r="H9" s="84">
        <f>SUM(H4:H8)</f>
        <v>598</v>
      </c>
      <c r="I9" s="22"/>
      <c r="J9" s="22"/>
      <c r="K9" s="22"/>
      <c r="L9" s="22"/>
      <c r="M9" s="22"/>
      <c r="N9" s="22"/>
      <c r="O9" s="22"/>
      <c r="P9" s="22"/>
      <c r="Q9" s="52"/>
      <c r="R9" s="52"/>
      <c r="S9" s="52"/>
      <c r="T9" s="43"/>
      <c r="U9" s="43"/>
    </row>
    <row r="10" spans="1:21" ht="15.6" x14ac:dyDescent="0.3">
      <c r="A10" s="9"/>
      <c r="B10" s="52"/>
      <c r="C10" s="37" t="s">
        <v>7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13"/>
      <c r="U10" s="13"/>
    </row>
    <row r="11" spans="1:21" ht="31.2" x14ac:dyDescent="0.3">
      <c r="A11" s="9"/>
      <c r="B11" s="49">
        <v>13</v>
      </c>
      <c r="C11" s="53" t="s">
        <v>49</v>
      </c>
      <c r="D11" s="47">
        <v>80</v>
      </c>
      <c r="E11" s="47">
        <v>1.5</v>
      </c>
      <c r="F11" s="47">
        <v>4.2</v>
      </c>
      <c r="G11" s="47">
        <v>16</v>
      </c>
      <c r="H11" s="47">
        <v>104</v>
      </c>
      <c r="I11" s="47">
        <v>0.03</v>
      </c>
      <c r="J11" s="47"/>
      <c r="K11" s="22">
        <v>1.06</v>
      </c>
      <c r="L11" s="22">
        <v>51</v>
      </c>
      <c r="M11" s="22">
        <v>0.2</v>
      </c>
      <c r="N11" s="22">
        <v>60</v>
      </c>
      <c r="O11" s="22">
        <v>15</v>
      </c>
      <c r="P11" s="22">
        <v>9.1999999999999993</v>
      </c>
      <c r="Q11" s="22">
        <v>0.56399999999999995</v>
      </c>
      <c r="R11" s="22">
        <v>130</v>
      </c>
      <c r="S11" s="22"/>
      <c r="T11" s="43"/>
      <c r="U11" s="43"/>
    </row>
    <row r="12" spans="1:21" ht="31.2" x14ac:dyDescent="0.3">
      <c r="A12" s="9"/>
      <c r="B12" s="43">
        <v>128</v>
      </c>
      <c r="C12" s="53" t="s">
        <v>99</v>
      </c>
      <c r="D12" s="43">
        <v>200</v>
      </c>
      <c r="E12" s="161">
        <v>6.9</v>
      </c>
      <c r="F12" s="161">
        <v>4.4000000000000004</v>
      </c>
      <c r="G12" s="161">
        <v>30</v>
      </c>
      <c r="H12" s="161">
        <v>160</v>
      </c>
      <c r="I12" s="43">
        <v>0.17</v>
      </c>
      <c r="J12" s="43"/>
      <c r="K12" s="43">
        <v>15</v>
      </c>
      <c r="L12" s="43">
        <v>45</v>
      </c>
      <c r="M12" s="43"/>
      <c r="N12" s="43">
        <v>90</v>
      </c>
      <c r="O12" s="43">
        <v>28.7</v>
      </c>
      <c r="P12" s="43">
        <v>12</v>
      </c>
      <c r="Q12" s="43">
        <v>1.7</v>
      </c>
      <c r="R12" s="43">
        <v>60</v>
      </c>
      <c r="S12" s="43"/>
      <c r="T12" s="43"/>
      <c r="U12" s="43">
        <v>0.5</v>
      </c>
    </row>
    <row r="13" spans="1:21" ht="15.6" x14ac:dyDescent="0.3">
      <c r="A13" s="9"/>
      <c r="B13" s="51">
        <v>412</v>
      </c>
      <c r="C13" s="18" t="s">
        <v>64</v>
      </c>
      <c r="D13" s="43">
        <v>90</v>
      </c>
      <c r="E13" s="43">
        <v>6</v>
      </c>
      <c r="F13" s="43">
        <v>10.5</v>
      </c>
      <c r="G13" s="43">
        <v>0.5</v>
      </c>
      <c r="H13" s="43">
        <v>162</v>
      </c>
      <c r="I13" s="43">
        <v>0.05</v>
      </c>
      <c r="J13" s="43">
        <v>0.3</v>
      </c>
      <c r="K13" s="43">
        <v>0.9</v>
      </c>
      <c r="L13" s="43">
        <v>86</v>
      </c>
      <c r="M13" s="43">
        <v>2.02</v>
      </c>
      <c r="N13" s="43">
        <v>143</v>
      </c>
      <c r="O13" s="43">
        <v>81</v>
      </c>
      <c r="P13" s="43">
        <v>21</v>
      </c>
      <c r="Q13" s="43">
        <v>0.54</v>
      </c>
      <c r="R13" s="43">
        <v>80</v>
      </c>
      <c r="S13" s="43">
        <v>3.5000000000000003E-2</v>
      </c>
      <c r="T13" s="43"/>
      <c r="U13" s="43"/>
    </row>
    <row r="14" spans="1:21" ht="15.6" x14ac:dyDescent="0.3">
      <c r="A14" s="9"/>
      <c r="B14" s="43">
        <v>423</v>
      </c>
      <c r="C14" s="18" t="s">
        <v>45</v>
      </c>
      <c r="D14" s="43">
        <v>150</v>
      </c>
      <c r="E14" s="52">
        <v>3.2</v>
      </c>
      <c r="F14" s="52">
        <v>9.9</v>
      </c>
      <c r="G14" s="52">
        <v>20</v>
      </c>
      <c r="H14" s="52">
        <v>146</v>
      </c>
      <c r="I14" s="52"/>
      <c r="J14" s="52">
        <v>0.14000000000000001</v>
      </c>
      <c r="K14" s="73">
        <v>1</v>
      </c>
      <c r="L14" s="73">
        <v>130</v>
      </c>
      <c r="M14" s="73">
        <v>0.7</v>
      </c>
      <c r="N14" s="73">
        <v>82</v>
      </c>
      <c r="O14" s="73">
        <v>155</v>
      </c>
      <c r="P14" s="73">
        <v>19</v>
      </c>
      <c r="Q14" s="73">
        <v>1</v>
      </c>
      <c r="R14" s="73">
        <v>50</v>
      </c>
      <c r="S14" s="73"/>
      <c r="T14" s="43">
        <v>1.4E-2</v>
      </c>
      <c r="U14" s="43">
        <v>0.5</v>
      </c>
    </row>
    <row r="15" spans="1:21" ht="15.6" x14ac:dyDescent="0.3">
      <c r="A15" s="9"/>
      <c r="B15" s="43">
        <v>376</v>
      </c>
      <c r="C15" s="134" t="s">
        <v>75</v>
      </c>
      <c r="D15" s="51">
        <v>200</v>
      </c>
      <c r="E15" s="52">
        <v>0.2</v>
      </c>
      <c r="F15" s="52">
        <v>0.1</v>
      </c>
      <c r="G15" s="52">
        <v>20</v>
      </c>
      <c r="H15" s="52">
        <v>80</v>
      </c>
      <c r="I15" s="52">
        <v>0.01</v>
      </c>
      <c r="J15" s="52"/>
      <c r="K15" s="52">
        <v>1.6</v>
      </c>
      <c r="L15" s="52"/>
      <c r="M15" s="52">
        <v>1.1000000000000001</v>
      </c>
      <c r="N15" s="52"/>
      <c r="O15" s="52">
        <v>0.1</v>
      </c>
      <c r="P15" s="52">
        <v>11</v>
      </c>
      <c r="Q15" s="52"/>
      <c r="R15" s="52">
        <v>7</v>
      </c>
      <c r="S15" s="52"/>
      <c r="T15" s="43"/>
      <c r="U15" s="43"/>
    </row>
    <row r="16" spans="1:21" ht="15.6" x14ac:dyDescent="0.3">
      <c r="A16" s="9"/>
      <c r="B16" s="22">
        <v>109</v>
      </c>
      <c r="C16" s="18" t="s">
        <v>93</v>
      </c>
      <c r="D16" s="22">
        <v>50</v>
      </c>
      <c r="E16" s="161">
        <v>3.5</v>
      </c>
      <c r="F16" s="161">
        <v>0.6</v>
      </c>
      <c r="G16" s="161">
        <v>18</v>
      </c>
      <c r="H16" s="161">
        <v>90</v>
      </c>
      <c r="I16" s="22">
        <v>0.1</v>
      </c>
      <c r="J16" s="22">
        <v>0.05</v>
      </c>
      <c r="K16" s="22"/>
      <c r="L16" s="22"/>
      <c r="M16" s="22"/>
      <c r="N16" s="22">
        <v>11.56</v>
      </c>
      <c r="O16" s="22">
        <v>40.6</v>
      </c>
      <c r="P16" s="52">
        <v>7.52</v>
      </c>
      <c r="Q16" s="52">
        <v>0.56000000000000005</v>
      </c>
      <c r="R16" s="52">
        <v>56.56</v>
      </c>
      <c r="S16" s="52"/>
      <c r="T16" s="43"/>
      <c r="U16" s="43"/>
    </row>
    <row r="17" spans="1:21" ht="15.6" x14ac:dyDescent="0.3">
      <c r="A17" s="9"/>
      <c r="B17" s="22">
        <v>108</v>
      </c>
      <c r="C17" s="18" t="s">
        <v>69</v>
      </c>
      <c r="D17" s="161">
        <v>60</v>
      </c>
      <c r="E17" s="161">
        <v>2.2999999999999998</v>
      </c>
      <c r="F17" s="161">
        <v>0.24</v>
      </c>
      <c r="G17" s="161">
        <v>14.8</v>
      </c>
      <c r="H17" s="161">
        <v>71</v>
      </c>
      <c r="I17" s="52">
        <v>0.05</v>
      </c>
      <c r="J17" s="52">
        <v>0.03</v>
      </c>
      <c r="K17" s="52"/>
      <c r="L17" s="52"/>
      <c r="M17" s="52"/>
      <c r="N17" s="52">
        <v>5.78</v>
      </c>
      <c r="O17" s="52">
        <v>20.3</v>
      </c>
      <c r="P17" s="52">
        <v>3.76</v>
      </c>
      <c r="Q17" s="52">
        <v>0.28000000000000003</v>
      </c>
      <c r="R17" s="52">
        <v>28.28</v>
      </c>
      <c r="S17" s="52"/>
      <c r="T17" s="43"/>
      <c r="U17" s="43"/>
    </row>
    <row r="18" spans="1:21" ht="15.6" x14ac:dyDescent="0.3">
      <c r="A18" s="9"/>
      <c r="B18" s="43"/>
      <c r="C18" s="14" t="s">
        <v>51</v>
      </c>
      <c r="D18" s="45">
        <v>830</v>
      </c>
      <c r="E18" s="52"/>
      <c r="F18" s="52"/>
      <c r="G18" s="52"/>
      <c r="H18" s="51">
        <f>SUM(H11:H17)</f>
        <v>813</v>
      </c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43"/>
      <c r="U18" s="43"/>
    </row>
    <row r="19" spans="1:21" ht="15.6" x14ac:dyDescent="0.3">
      <c r="A19" s="9"/>
      <c r="B19" s="43"/>
      <c r="C19" s="12" t="s">
        <v>20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ht="15.6" x14ac:dyDescent="0.3">
      <c r="A20" s="9"/>
      <c r="B20" s="43"/>
      <c r="C20" s="53" t="s">
        <v>59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</row>
    <row r="21" spans="1:21" ht="15.6" x14ac:dyDescent="0.3">
      <c r="A21" s="9"/>
      <c r="B21" s="43"/>
      <c r="C21" s="18" t="s">
        <v>10</v>
      </c>
      <c r="D21" s="69">
        <v>200</v>
      </c>
      <c r="E21" s="22">
        <v>5.23</v>
      </c>
      <c r="F21" s="22">
        <v>1.74</v>
      </c>
      <c r="G21" s="22">
        <v>6.98</v>
      </c>
      <c r="H21" s="84">
        <v>63.17</v>
      </c>
      <c r="I21" s="22">
        <v>0.1</v>
      </c>
      <c r="J21" s="22"/>
      <c r="K21" s="22">
        <v>6</v>
      </c>
      <c r="L21" s="22">
        <v>36</v>
      </c>
      <c r="M21" s="22">
        <v>2.1</v>
      </c>
      <c r="N21" s="22">
        <v>64</v>
      </c>
      <c r="O21" s="22">
        <v>120</v>
      </c>
      <c r="P21" s="22">
        <v>14.4</v>
      </c>
      <c r="Q21" s="22">
        <v>0.2</v>
      </c>
      <c r="R21" s="22">
        <v>80</v>
      </c>
      <c r="S21" s="22">
        <v>1.4999999999999999E-2</v>
      </c>
      <c r="T21" s="43"/>
      <c r="U21" s="43">
        <v>0.15</v>
      </c>
    </row>
    <row r="22" spans="1:21" ht="15.6" x14ac:dyDescent="0.3">
      <c r="A22" s="9"/>
      <c r="B22" s="43"/>
      <c r="C22" s="18" t="s">
        <v>78</v>
      </c>
      <c r="D22" s="69">
        <v>60</v>
      </c>
      <c r="E22" s="22">
        <v>5.5</v>
      </c>
      <c r="F22" s="22">
        <v>10.3</v>
      </c>
      <c r="G22" s="22">
        <v>4.4000000000000004</v>
      </c>
      <c r="H22" s="84">
        <v>233</v>
      </c>
      <c r="I22" s="22">
        <v>0.11</v>
      </c>
      <c r="J22" s="22">
        <v>0.18</v>
      </c>
      <c r="K22" s="22">
        <v>0.8</v>
      </c>
      <c r="L22" s="22">
        <v>22</v>
      </c>
      <c r="M22" s="22"/>
      <c r="N22" s="22">
        <v>3.2</v>
      </c>
      <c r="O22" s="22">
        <v>50</v>
      </c>
      <c r="P22" s="22">
        <v>35.6</v>
      </c>
      <c r="Q22" s="22">
        <v>1.2</v>
      </c>
      <c r="R22" s="22">
        <v>58</v>
      </c>
      <c r="S22" s="22"/>
      <c r="T22" s="43">
        <v>4.0000000000000001E-3</v>
      </c>
      <c r="U22" s="43">
        <v>0.35</v>
      </c>
    </row>
    <row r="23" spans="1:21" ht="15.6" x14ac:dyDescent="0.3">
      <c r="A23" s="9"/>
      <c r="B23" s="43"/>
      <c r="C23" s="53" t="s">
        <v>96</v>
      </c>
      <c r="D23" s="69">
        <v>80</v>
      </c>
      <c r="E23" s="43">
        <v>2.8</v>
      </c>
      <c r="F23" s="43">
        <v>5</v>
      </c>
      <c r="G23" s="43">
        <v>20</v>
      </c>
      <c r="H23" s="43">
        <v>70</v>
      </c>
      <c r="I23" s="43">
        <v>0.04</v>
      </c>
      <c r="J23" s="43">
        <v>0.2</v>
      </c>
      <c r="K23" s="43"/>
      <c r="L23" s="43"/>
      <c r="M23" s="43">
        <v>0.1</v>
      </c>
      <c r="N23" s="43">
        <v>20</v>
      </c>
      <c r="O23" s="43">
        <v>19</v>
      </c>
      <c r="P23" s="43">
        <v>6</v>
      </c>
      <c r="Q23" s="43"/>
      <c r="R23" s="43">
        <v>0.6</v>
      </c>
      <c r="S23" s="43"/>
      <c r="T23" s="43"/>
      <c r="U23" s="43"/>
    </row>
    <row r="24" spans="1:21" ht="15.6" x14ac:dyDescent="0.3">
      <c r="A24" s="9"/>
      <c r="B24" s="43"/>
      <c r="C24" s="135" t="s">
        <v>51</v>
      </c>
      <c r="D24" s="136">
        <v>340</v>
      </c>
      <c r="E24" s="43"/>
      <c r="F24" s="43"/>
      <c r="G24" s="43"/>
      <c r="H24" s="51">
        <f>SUM(H21:H23)</f>
        <v>366.17</v>
      </c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</row>
    <row r="25" spans="1:21" s="4" customFormat="1" ht="15.6" x14ac:dyDescent="0.3">
      <c r="A25" s="9"/>
      <c r="B25" s="45"/>
      <c r="C25" s="42" t="s">
        <v>0</v>
      </c>
      <c r="D25" s="42"/>
      <c r="E25" s="69">
        <f>SUM(E4:E24)</f>
        <v>62.019999999999996</v>
      </c>
      <c r="F25" s="69">
        <f>SUM(F4:F24)</f>
        <v>65.330000000000013</v>
      </c>
      <c r="G25" s="69">
        <f>SUM(G4:G24)</f>
        <v>237.68</v>
      </c>
      <c r="H25" s="90">
        <f>H24+H18+H9</f>
        <v>1777.17</v>
      </c>
      <c r="I25" s="170">
        <f t="shared" ref="I25:U25" si="0">SUM(I4:I24)</f>
        <v>0.9</v>
      </c>
      <c r="J25" s="69">
        <f t="shared" si="0"/>
        <v>1.05</v>
      </c>
      <c r="K25" s="170">
        <f t="shared" si="0"/>
        <v>44.959999999999994</v>
      </c>
      <c r="L25" s="69">
        <f t="shared" si="0"/>
        <v>525</v>
      </c>
      <c r="M25" s="69">
        <f t="shared" si="0"/>
        <v>7.5</v>
      </c>
      <c r="N25" s="69">
        <f t="shared" si="0"/>
        <v>826.09999999999991</v>
      </c>
      <c r="O25" s="69">
        <f t="shared" si="0"/>
        <v>825.5</v>
      </c>
      <c r="P25" s="69">
        <f t="shared" si="0"/>
        <v>187.5</v>
      </c>
      <c r="Q25" s="170">
        <f t="shared" si="0"/>
        <v>9.0039999999999996</v>
      </c>
      <c r="R25" s="69">
        <f t="shared" si="0"/>
        <v>824.99999999999989</v>
      </c>
      <c r="S25" s="69">
        <f t="shared" si="0"/>
        <v>7.5000000000000011E-2</v>
      </c>
      <c r="T25" s="69">
        <f t="shared" si="0"/>
        <v>2.3E-2</v>
      </c>
      <c r="U25" s="69">
        <f t="shared" si="0"/>
        <v>2.25</v>
      </c>
    </row>
    <row r="26" spans="1:21" ht="16.5" customHeight="1" x14ac:dyDescent="0.3">
      <c r="A26" s="24"/>
      <c r="B26" s="58"/>
      <c r="C26" s="137"/>
      <c r="D26" s="100" t="s">
        <v>125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</row>
    <row r="27" spans="1:21" ht="16.5" customHeight="1" x14ac:dyDescent="0.3">
      <c r="A27" s="25"/>
      <c r="B27" s="58"/>
      <c r="C27" s="85" t="s">
        <v>126</v>
      </c>
      <c r="D27" s="119">
        <f>E25</f>
        <v>62.019999999999996</v>
      </c>
      <c r="E27" s="17"/>
      <c r="F27" s="17"/>
      <c r="G27" s="17"/>
      <c r="H27" s="17"/>
    </row>
    <row r="28" spans="1:21" ht="15.6" x14ac:dyDescent="0.3">
      <c r="A28" s="25"/>
      <c r="B28" s="58"/>
      <c r="C28" s="85" t="s">
        <v>127</v>
      </c>
      <c r="D28" s="121">
        <f>F25</f>
        <v>65.330000000000013</v>
      </c>
      <c r="E28" s="17"/>
      <c r="F28" s="17"/>
      <c r="G28" s="17"/>
      <c r="H28" s="17"/>
    </row>
    <row r="29" spans="1:21" ht="15.6" x14ac:dyDescent="0.3">
      <c r="A29" s="25"/>
      <c r="B29" s="58"/>
      <c r="C29" s="85" t="s">
        <v>128</v>
      </c>
      <c r="D29" s="119">
        <f>G25</f>
        <v>237.68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21" ht="15.6" x14ac:dyDescent="0.3">
      <c r="A30" s="25"/>
      <c r="B30" s="58"/>
      <c r="C30" s="85" t="s">
        <v>113</v>
      </c>
      <c r="D30" s="123">
        <f>H25</f>
        <v>1777.17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21" ht="15.6" x14ac:dyDescent="0.3">
      <c r="A31" s="25"/>
      <c r="B31" s="58"/>
      <c r="C31" s="85" t="s">
        <v>13</v>
      </c>
      <c r="D31" s="124">
        <f>I25</f>
        <v>0.9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21" ht="15.6" x14ac:dyDescent="0.3">
      <c r="A32" s="25"/>
      <c r="B32" s="58"/>
      <c r="C32" s="85" t="s">
        <v>76</v>
      </c>
      <c r="D32" s="126">
        <f>J25</f>
        <v>1.05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 ht="15.6" x14ac:dyDescent="0.3">
      <c r="A33" s="25"/>
      <c r="B33" s="58"/>
      <c r="C33" s="85" t="s">
        <v>14</v>
      </c>
      <c r="D33" s="126">
        <f>K25</f>
        <v>44.959999999999994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1:19" ht="15.6" x14ac:dyDescent="0.3">
      <c r="A34" s="25"/>
      <c r="B34" s="58"/>
      <c r="C34" s="85" t="s">
        <v>129</v>
      </c>
      <c r="D34" s="126">
        <f>L25</f>
        <v>525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1:19" ht="15.6" x14ac:dyDescent="0.3">
      <c r="A35" s="25"/>
      <c r="B35" s="58"/>
      <c r="C35" s="85" t="s">
        <v>115</v>
      </c>
      <c r="D35" s="126">
        <f>M25</f>
        <v>7.5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</row>
    <row r="36" spans="1:19" ht="15.6" x14ac:dyDescent="0.3">
      <c r="A36" s="25"/>
      <c r="B36" s="58"/>
      <c r="C36" s="85" t="s">
        <v>15</v>
      </c>
      <c r="D36" s="126">
        <f>N25</f>
        <v>826.09999999999991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</row>
    <row r="37" spans="1:19" ht="15.6" x14ac:dyDescent="0.3">
      <c r="A37" s="25"/>
      <c r="B37" s="58"/>
      <c r="C37" s="85" t="s">
        <v>16</v>
      </c>
      <c r="D37" s="124">
        <f>O25</f>
        <v>825.5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</row>
    <row r="38" spans="1:19" ht="15.6" x14ac:dyDescent="0.3">
      <c r="A38" s="25"/>
      <c r="B38" s="58"/>
      <c r="C38" s="85" t="s">
        <v>118</v>
      </c>
      <c r="D38" s="124">
        <f>P25</f>
        <v>187.5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1:19" ht="15.6" x14ac:dyDescent="0.3">
      <c r="A39" s="25"/>
      <c r="B39" s="58"/>
      <c r="C39" s="85" t="s">
        <v>17</v>
      </c>
      <c r="D39" s="124">
        <f>Q25</f>
        <v>9.0039999999999996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 ht="15.6" x14ac:dyDescent="0.3">
      <c r="A40" s="25"/>
      <c r="B40" s="58"/>
      <c r="C40" s="85" t="s">
        <v>119</v>
      </c>
      <c r="D40" s="124">
        <f>R25</f>
        <v>824.99999999999989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19" ht="15.6" x14ac:dyDescent="0.3">
      <c r="A41" s="25"/>
      <c r="B41" s="58"/>
      <c r="C41" s="85" t="s">
        <v>77</v>
      </c>
      <c r="D41" s="124">
        <f>S25</f>
        <v>7.5000000000000011E-2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</row>
    <row r="42" spans="1:19" ht="15.6" x14ac:dyDescent="0.3">
      <c r="A42" s="25"/>
      <c r="B42" s="58"/>
      <c r="C42" s="85" t="s">
        <v>120</v>
      </c>
      <c r="D42" s="124">
        <f>T25</f>
        <v>2.3E-2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</row>
    <row r="43" spans="1:19" ht="15.6" x14ac:dyDescent="0.3">
      <c r="B43" s="172"/>
      <c r="C43" s="85" t="s">
        <v>121</v>
      </c>
      <c r="D43" s="124">
        <f>U25</f>
        <v>2.25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</row>
    <row r="44" spans="1:19" ht="15.6" x14ac:dyDescent="0.3">
      <c r="A44" s="25"/>
      <c r="B44" s="172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</row>
    <row r="45" spans="1:19" ht="15.6" x14ac:dyDescent="0.3">
      <c r="A45" s="24" t="s">
        <v>30</v>
      </c>
    </row>
  </sheetData>
  <printOptions horizontalCentered="1"/>
  <pageMargins left="0.11811023622047244" right="0.11811023622047244" top="0.59055118110236215" bottom="0.59055118110236215" header="0" footer="0"/>
  <pageSetup paperSize="9" scale="33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2"/>
  <sheetViews>
    <sheetView zoomScale="80" zoomScaleNormal="80" workbookViewId="0">
      <selection activeCell="G30" sqref="G30"/>
    </sheetView>
  </sheetViews>
  <sheetFormatPr defaultColWidth="9.109375" defaultRowHeight="14.4" x14ac:dyDescent="0.3"/>
  <cols>
    <col min="1" max="1" width="10.33203125" style="7" customWidth="1"/>
    <col min="2" max="2" width="13.44140625" style="187" customWidth="1"/>
    <col min="3" max="3" width="31.6640625" style="7" customWidth="1"/>
    <col min="4" max="4" width="14" style="7" customWidth="1"/>
    <col min="5" max="16" width="7.6640625" style="7" customWidth="1"/>
    <col min="17" max="17" width="9.5546875" style="7" customWidth="1"/>
    <col min="18" max="20" width="7.6640625" style="7" customWidth="1"/>
    <col min="21" max="16384" width="9.109375" style="7"/>
  </cols>
  <sheetData>
    <row r="2" spans="1:21" ht="15.6" x14ac:dyDescent="0.3">
      <c r="A2" s="26"/>
      <c r="B2" s="94"/>
      <c r="C2" s="60" t="s">
        <v>1</v>
      </c>
      <c r="D2" s="28" t="s">
        <v>4</v>
      </c>
      <c r="E2" s="26"/>
      <c r="F2" s="29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48"/>
      <c r="U2" s="48"/>
    </row>
    <row r="3" spans="1:21" ht="15.6" x14ac:dyDescent="0.3">
      <c r="A3" s="26" t="s">
        <v>9</v>
      </c>
      <c r="B3" s="47" t="s">
        <v>9</v>
      </c>
      <c r="C3" s="33" t="s">
        <v>6</v>
      </c>
      <c r="D3" s="81" t="s">
        <v>2</v>
      </c>
      <c r="E3" s="66" t="s">
        <v>110</v>
      </c>
      <c r="F3" s="66" t="s">
        <v>111</v>
      </c>
      <c r="G3" s="66" t="s">
        <v>112</v>
      </c>
      <c r="H3" s="66" t="s">
        <v>113</v>
      </c>
      <c r="I3" s="66" t="s">
        <v>13</v>
      </c>
      <c r="J3" s="66" t="s">
        <v>76</v>
      </c>
      <c r="K3" s="66" t="s">
        <v>14</v>
      </c>
      <c r="L3" s="66" t="s">
        <v>114</v>
      </c>
      <c r="M3" s="66" t="s">
        <v>115</v>
      </c>
      <c r="N3" s="66" t="s">
        <v>116</v>
      </c>
      <c r="O3" s="66" t="s">
        <v>117</v>
      </c>
      <c r="P3" s="66" t="s">
        <v>118</v>
      </c>
      <c r="Q3" s="66" t="s">
        <v>17</v>
      </c>
      <c r="R3" s="66" t="s">
        <v>119</v>
      </c>
      <c r="S3" s="66" t="s">
        <v>77</v>
      </c>
      <c r="T3" s="66" t="s">
        <v>120</v>
      </c>
      <c r="U3" s="66" t="s">
        <v>121</v>
      </c>
    </row>
    <row r="4" spans="1:21" ht="15.6" x14ac:dyDescent="0.3">
      <c r="A4" s="26"/>
      <c r="B4" s="59">
        <v>266</v>
      </c>
      <c r="C4" s="211" t="s">
        <v>74</v>
      </c>
      <c r="D4" s="220">
        <v>220</v>
      </c>
      <c r="E4" s="47">
        <v>6.7</v>
      </c>
      <c r="F4" s="47">
        <v>5</v>
      </c>
      <c r="G4" s="47">
        <v>46.25</v>
      </c>
      <c r="H4" s="47">
        <v>300</v>
      </c>
      <c r="I4" s="47">
        <v>0.1</v>
      </c>
      <c r="J4" s="47"/>
      <c r="K4" s="47">
        <v>2</v>
      </c>
      <c r="L4" s="47">
        <v>115</v>
      </c>
      <c r="M4" s="47">
        <v>1.3</v>
      </c>
      <c r="N4" s="47">
        <v>124</v>
      </c>
      <c r="O4" s="47">
        <v>108</v>
      </c>
      <c r="P4" s="47">
        <v>30</v>
      </c>
      <c r="Q4" s="47">
        <v>0.7</v>
      </c>
      <c r="R4" s="47">
        <v>80</v>
      </c>
      <c r="S4" s="47">
        <v>2.5000000000000001E-2</v>
      </c>
      <c r="T4" s="213">
        <v>7.0000000000000001E-3</v>
      </c>
      <c r="U4" s="213">
        <v>0.75</v>
      </c>
    </row>
    <row r="5" spans="1:21" ht="15.6" x14ac:dyDescent="0.3">
      <c r="A5" s="26"/>
      <c r="B5" s="43">
        <v>397</v>
      </c>
      <c r="C5" s="18" t="s">
        <v>79</v>
      </c>
      <c r="D5" s="69">
        <v>200</v>
      </c>
      <c r="E5" s="43">
        <v>4.5</v>
      </c>
      <c r="F5" s="43">
        <v>3.9</v>
      </c>
      <c r="G5" s="43">
        <v>18.3</v>
      </c>
      <c r="H5" s="43">
        <v>140</v>
      </c>
      <c r="I5" s="43">
        <v>0.06</v>
      </c>
      <c r="J5" s="43">
        <v>0.15</v>
      </c>
      <c r="K5" s="43">
        <v>4</v>
      </c>
      <c r="L5" s="43">
        <v>44</v>
      </c>
      <c r="M5" s="43">
        <v>0.22</v>
      </c>
      <c r="N5" s="43">
        <v>43</v>
      </c>
      <c r="O5" s="43">
        <v>27.6</v>
      </c>
      <c r="P5" s="43">
        <v>4.2</v>
      </c>
      <c r="Q5" s="43">
        <v>0.5</v>
      </c>
      <c r="R5" s="43">
        <v>100</v>
      </c>
      <c r="S5" s="43"/>
      <c r="T5" s="83"/>
      <c r="U5" s="83"/>
    </row>
    <row r="6" spans="1:21" ht="15.6" x14ac:dyDescent="0.3">
      <c r="A6" s="26"/>
      <c r="B6" s="51">
        <v>109</v>
      </c>
      <c r="C6" s="18" t="s">
        <v>93</v>
      </c>
      <c r="D6" s="70">
        <v>20</v>
      </c>
      <c r="E6" s="22">
        <v>1.8</v>
      </c>
      <c r="F6" s="22">
        <v>0.3</v>
      </c>
      <c r="G6" s="22">
        <v>9</v>
      </c>
      <c r="H6" s="22">
        <v>45</v>
      </c>
      <c r="I6" s="22">
        <v>0.03</v>
      </c>
      <c r="J6" s="22"/>
      <c r="K6" s="22"/>
      <c r="L6" s="22"/>
      <c r="M6" s="22"/>
      <c r="N6" s="22"/>
      <c r="O6" s="22"/>
      <c r="P6" s="52">
        <v>8</v>
      </c>
      <c r="Q6" s="52"/>
      <c r="R6" s="52">
        <v>10</v>
      </c>
      <c r="S6" s="52"/>
      <c r="T6" s="213"/>
      <c r="U6" s="213"/>
    </row>
    <row r="7" spans="1:21" ht="31.2" x14ac:dyDescent="0.3">
      <c r="A7" s="26"/>
      <c r="B7" s="22">
        <v>83</v>
      </c>
      <c r="C7" s="212" t="s">
        <v>103</v>
      </c>
      <c r="D7" s="70">
        <v>60</v>
      </c>
      <c r="E7" s="22">
        <v>4</v>
      </c>
      <c r="F7" s="22">
        <v>3</v>
      </c>
      <c r="G7" s="22">
        <v>12</v>
      </c>
      <c r="H7" s="22">
        <v>87</v>
      </c>
      <c r="I7" s="22">
        <v>0.03</v>
      </c>
      <c r="J7" s="22"/>
      <c r="K7" s="22"/>
      <c r="L7" s="22">
        <v>17</v>
      </c>
      <c r="M7" s="22"/>
      <c r="N7" s="22">
        <v>45</v>
      </c>
      <c r="O7" s="22">
        <v>0.4</v>
      </c>
      <c r="P7" s="52">
        <v>10</v>
      </c>
      <c r="Q7" s="52"/>
      <c r="R7" s="52">
        <v>10</v>
      </c>
      <c r="S7" s="52"/>
      <c r="T7" s="213"/>
      <c r="U7" s="213"/>
    </row>
    <row r="8" spans="1:21" ht="15.6" x14ac:dyDescent="0.3">
      <c r="A8" s="26"/>
      <c r="B8" s="47"/>
      <c r="C8" s="39" t="s">
        <v>51</v>
      </c>
      <c r="D8" s="191">
        <f>D7+D6+'3день'!D5+D4</f>
        <v>500</v>
      </c>
      <c r="E8" s="21"/>
      <c r="F8" s="21"/>
      <c r="G8" s="21"/>
      <c r="H8" s="84">
        <f>SUM(H4:H7)</f>
        <v>572</v>
      </c>
      <c r="I8" s="21"/>
      <c r="J8" s="21"/>
      <c r="K8" s="21"/>
      <c r="L8" s="21"/>
      <c r="M8" s="21"/>
      <c r="N8" s="21"/>
      <c r="O8" s="21"/>
      <c r="P8" s="21"/>
      <c r="Q8" s="15"/>
      <c r="R8" s="15"/>
      <c r="S8" s="15"/>
      <c r="T8" s="48"/>
      <c r="U8" s="48"/>
    </row>
    <row r="9" spans="1:21" ht="15.6" x14ac:dyDescent="0.3">
      <c r="A9" s="26"/>
      <c r="B9" s="47"/>
      <c r="C9" s="33" t="s">
        <v>7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82"/>
      <c r="U9" s="82"/>
    </row>
    <row r="10" spans="1:21" ht="15.6" x14ac:dyDescent="0.3">
      <c r="A10" s="26"/>
      <c r="B10" s="49">
        <v>24</v>
      </c>
      <c r="C10" s="211" t="s">
        <v>41</v>
      </c>
      <c r="D10" s="69">
        <v>80</v>
      </c>
      <c r="E10" s="43">
        <v>1</v>
      </c>
      <c r="F10" s="43">
        <v>4.8</v>
      </c>
      <c r="G10" s="43">
        <v>4.5</v>
      </c>
      <c r="H10" s="43">
        <v>80</v>
      </c>
      <c r="I10" s="22">
        <v>0.03</v>
      </c>
      <c r="J10" s="22">
        <v>0.03</v>
      </c>
      <c r="K10" s="22">
        <v>15</v>
      </c>
      <c r="L10" s="22">
        <v>45</v>
      </c>
      <c r="M10" s="22">
        <v>1</v>
      </c>
      <c r="N10" s="43">
        <v>90</v>
      </c>
      <c r="O10" s="22">
        <v>70</v>
      </c>
      <c r="P10" s="22">
        <v>12</v>
      </c>
      <c r="Q10" s="22">
        <v>0.9</v>
      </c>
      <c r="R10" s="22">
        <v>60</v>
      </c>
      <c r="S10" s="22"/>
      <c r="T10" s="213"/>
      <c r="U10" s="213">
        <v>0.5</v>
      </c>
    </row>
    <row r="11" spans="1:21" ht="15.6" x14ac:dyDescent="0.3">
      <c r="A11" s="26"/>
      <c r="B11" s="22">
        <v>150</v>
      </c>
      <c r="C11" s="188" t="s">
        <v>60</v>
      </c>
      <c r="D11" s="69">
        <v>200</v>
      </c>
      <c r="E11" s="61">
        <v>3.3</v>
      </c>
      <c r="F11" s="61">
        <v>8.8000000000000007</v>
      </c>
      <c r="G11" s="61">
        <v>30</v>
      </c>
      <c r="H11" s="61">
        <v>160</v>
      </c>
      <c r="I11" s="22">
        <v>0.01</v>
      </c>
      <c r="J11" s="22">
        <v>0.18</v>
      </c>
      <c r="K11" s="22">
        <v>0.9</v>
      </c>
      <c r="L11" s="22">
        <v>80</v>
      </c>
      <c r="M11" s="22">
        <v>2.02</v>
      </c>
      <c r="N11" s="22">
        <v>143</v>
      </c>
      <c r="O11" s="22">
        <v>101</v>
      </c>
      <c r="P11" s="22">
        <v>21</v>
      </c>
      <c r="Q11" s="22">
        <v>0.54</v>
      </c>
      <c r="R11" s="22">
        <v>80</v>
      </c>
      <c r="S11" s="22">
        <v>3.5000000000000003E-2</v>
      </c>
      <c r="T11" s="213"/>
      <c r="U11" s="213"/>
    </row>
    <row r="12" spans="1:21" ht="15.6" x14ac:dyDescent="0.3">
      <c r="A12" s="26"/>
      <c r="B12" s="47">
        <v>210</v>
      </c>
      <c r="C12" s="211" t="s">
        <v>42</v>
      </c>
      <c r="D12" s="75">
        <v>200</v>
      </c>
      <c r="E12" s="43">
        <v>11</v>
      </c>
      <c r="F12" s="43">
        <v>2</v>
      </c>
      <c r="G12" s="43">
        <v>38</v>
      </c>
      <c r="H12" s="43">
        <v>220</v>
      </c>
      <c r="I12" s="22">
        <v>0.17</v>
      </c>
      <c r="J12" s="22">
        <v>0.2</v>
      </c>
      <c r="K12" s="22">
        <v>1</v>
      </c>
      <c r="L12" s="22">
        <v>100</v>
      </c>
      <c r="M12" s="22">
        <v>0.7</v>
      </c>
      <c r="N12" s="22">
        <v>117</v>
      </c>
      <c r="O12" s="22">
        <v>199</v>
      </c>
      <c r="P12" s="22">
        <v>30</v>
      </c>
      <c r="Q12" s="22">
        <v>0.8</v>
      </c>
      <c r="R12" s="22">
        <v>118</v>
      </c>
      <c r="S12" s="22"/>
      <c r="T12" s="213">
        <v>1.2E-2</v>
      </c>
      <c r="U12" s="213">
        <v>0.5</v>
      </c>
    </row>
    <row r="13" spans="1:21" ht="15.6" x14ac:dyDescent="0.3">
      <c r="A13" s="26"/>
      <c r="B13" s="47">
        <v>300</v>
      </c>
      <c r="C13" s="18" t="s">
        <v>43</v>
      </c>
      <c r="D13" s="75">
        <v>90</v>
      </c>
      <c r="E13" s="59">
        <v>12</v>
      </c>
      <c r="F13" s="59">
        <v>16.5</v>
      </c>
      <c r="G13" s="59">
        <v>10</v>
      </c>
      <c r="H13" s="59">
        <v>190</v>
      </c>
      <c r="I13" s="22">
        <v>0.1</v>
      </c>
      <c r="J13" s="22">
        <v>4.0000000000000001E-3</v>
      </c>
      <c r="K13" s="22">
        <v>1.06</v>
      </c>
      <c r="L13" s="22">
        <v>51</v>
      </c>
      <c r="M13" s="22">
        <v>0.2</v>
      </c>
      <c r="N13" s="22">
        <v>60</v>
      </c>
      <c r="O13" s="22">
        <v>75</v>
      </c>
      <c r="P13" s="22">
        <v>9.1999999999999993</v>
      </c>
      <c r="Q13" s="22">
        <v>0.56399999999999995</v>
      </c>
      <c r="R13" s="22">
        <v>130</v>
      </c>
      <c r="S13" s="22"/>
      <c r="T13" s="213"/>
      <c r="U13" s="213"/>
    </row>
    <row r="14" spans="1:21" ht="15.6" x14ac:dyDescent="0.3">
      <c r="A14" s="31"/>
      <c r="B14" s="49" t="s">
        <v>62</v>
      </c>
      <c r="C14" s="204" t="s">
        <v>61</v>
      </c>
      <c r="D14" s="153">
        <v>200</v>
      </c>
      <c r="E14" s="50">
        <v>0.7</v>
      </c>
      <c r="F14" s="50">
        <v>0.3</v>
      </c>
      <c r="G14" s="50">
        <v>9.6999999999999993</v>
      </c>
      <c r="H14" s="49">
        <v>57</v>
      </c>
      <c r="I14" s="50"/>
      <c r="J14" s="50">
        <v>0.23</v>
      </c>
      <c r="K14" s="50">
        <v>14.2</v>
      </c>
      <c r="L14" s="49">
        <v>15</v>
      </c>
      <c r="M14" s="49"/>
      <c r="N14" s="49">
        <v>60</v>
      </c>
      <c r="O14" s="49">
        <v>74</v>
      </c>
      <c r="P14" s="50">
        <v>17.2</v>
      </c>
      <c r="Q14" s="50">
        <v>1</v>
      </c>
      <c r="R14" s="50">
        <v>4.9000000000000004</v>
      </c>
      <c r="S14" s="50"/>
      <c r="T14" s="213"/>
      <c r="U14" s="213"/>
    </row>
    <row r="15" spans="1:21" ht="15.6" x14ac:dyDescent="0.3">
      <c r="A15" s="31"/>
      <c r="B15" s="22">
        <v>109</v>
      </c>
      <c r="C15" s="18" t="s">
        <v>93</v>
      </c>
      <c r="D15" s="70">
        <v>50</v>
      </c>
      <c r="E15" s="64">
        <v>3.5</v>
      </c>
      <c r="F15" s="64">
        <v>0.6</v>
      </c>
      <c r="G15" s="64">
        <v>18</v>
      </c>
      <c r="H15" s="65">
        <v>90</v>
      </c>
      <c r="I15" s="22">
        <v>0.1</v>
      </c>
      <c r="J15" s="22">
        <v>0.05</v>
      </c>
      <c r="K15" s="22"/>
      <c r="L15" s="22"/>
      <c r="M15" s="22"/>
      <c r="N15" s="22">
        <v>11.56</v>
      </c>
      <c r="O15" s="22"/>
      <c r="P15" s="52">
        <v>7.52</v>
      </c>
      <c r="Q15" s="52">
        <v>0.56000000000000005</v>
      </c>
      <c r="R15" s="52">
        <v>56.56</v>
      </c>
      <c r="S15" s="52"/>
      <c r="T15" s="213"/>
      <c r="U15" s="213"/>
    </row>
    <row r="16" spans="1:21" ht="15.6" x14ac:dyDescent="0.3">
      <c r="A16" s="31"/>
      <c r="B16" s="43">
        <v>108</v>
      </c>
      <c r="C16" s="18" t="s">
        <v>69</v>
      </c>
      <c r="D16" s="69">
        <v>30</v>
      </c>
      <c r="E16" s="64">
        <v>1.2</v>
      </c>
      <c r="F16" s="64">
        <v>0.12</v>
      </c>
      <c r="G16" s="64">
        <v>7.4</v>
      </c>
      <c r="H16" s="65">
        <v>40</v>
      </c>
      <c r="I16" s="52">
        <v>0.05</v>
      </c>
      <c r="J16" s="52">
        <v>0.03</v>
      </c>
      <c r="K16" s="52"/>
      <c r="L16" s="52"/>
      <c r="M16" s="52"/>
      <c r="N16" s="52">
        <v>5.78</v>
      </c>
      <c r="O16" s="52"/>
      <c r="P16" s="52">
        <v>3.76</v>
      </c>
      <c r="Q16" s="52">
        <v>0.28000000000000003</v>
      </c>
      <c r="R16" s="52">
        <v>28.28</v>
      </c>
      <c r="S16" s="52"/>
      <c r="T16" s="213"/>
      <c r="U16" s="213"/>
    </row>
    <row r="17" spans="1:21" ht="15.6" x14ac:dyDescent="0.3">
      <c r="A17" s="31"/>
      <c r="B17" s="43"/>
      <c r="C17" s="42" t="s">
        <v>51</v>
      </c>
      <c r="D17" s="73">
        <v>850</v>
      </c>
      <c r="E17" s="133"/>
      <c r="F17" s="52"/>
      <c r="G17" s="52"/>
      <c r="H17" s="51">
        <f>SUM(H10:H16)</f>
        <v>837</v>
      </c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213"/>
      <c r="U17" s="213"/>
    </row>
    <row r="18" spans="1:21" ht="15.6" x14ac:dyDescent="0.3">
      <c r="A18" s="27"/>
      <c r="B18" s="47"/>
      <c r="C18" s="214" t="s">
        <v>19</v>
      </c>
      <c r="D18" s="215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7"/>
      <c r="U18" s="217"/>
    </row>
    <row r="19" spans="1:21" ht="15.6" x14ac:dyDescent="0.3">
      <c r="A19" s="27"/>
      <c r="B19" s="47">
        <v>482</v>
      </c>
      <c r="C19" s="18" t="s">
        <v>87</v>
      </c>
      <c r="D19" s="70">
        <v>200</v>
      </c>
      <c r="E19" s="43">
        <v>5</v>
      </c>
      <c r="F19" s="43">
        <v>12</v>
      </c>
      <c r="G19" s="43">
        <v>38.6</v>
      </c>
      <c r="H19" s="43">
        <v>282</v>
      </c>
      <c r="I19" s="43">
        <v>0.15</v>
      </c>
      <c r="J19" s="22">
        <v>0.18</v>
      </c>
      <c r="K19" s="22">
        <v>0.8</v>
      </c>
      <c r="L19" s="22">
        <v>22</v>
      </c>
      <c r="M19" s="43"/>
      <c r="N19" s="43">
        <v>62</v>
      </c>
      <c r="O19" s="43">
        <v>50</v>
      </c>
      <c r="P19" s="43">
        <v>15</v>
      </c>
      <c r="Q19" s="43">
        <v>1.2</v>
      </c>
      <c r="R19" s="43">
        <v>68</v>
      </c>
      <c r="S19" s="43"/>
      <c r="T19" s="213">
        <v>4.0000000000000001E-3</v>
      </c>
      <c r="U19" s="213">
        <v>0.35</v>
      </c>
    </row>
    <row r="20" spans="1:21" ht="15.6" x14ac:dyDescent="0.3">
      <c r="A20" s="27"/>
      <c r="B20" s="47"/>
      <c r="C20" s="53" t="s">
        <v>59</v>
      </c>
      <c r="D20" s="69">
        <v>200</v>
      </c>
      <c r="E20" s="22">
        <v>5.23</v>
      </c>
      <c r="F20" s="22">
        <v>1.74</v>
      </c>
      <c r="G20" s="22">
        <v>6.98</v>
      </c>
      <c r="H20" s="84">
        <v>63.17</v>
      </c>
      <c r="I20" s="22">
        <v>0.1</v>
      </c>
      <c r="J20" s="22"/>
      <c r="K20" s="22">
        <v>6</v>
      </c>
      <c r="L20" s="22">
        <v>36</v>
      </c>
      <c r="M20" s="22">
        <v>2.1</v>
      </c>
      <c r="N20" s="22">
        <v>64</v>
      </c>
      <c r="O20" s="22">
        <v>120</v>
      </c>
      <c r="P20" s="22">
        <v>20</v>
      </c>
      <c r="Q20" s="22">
        <v>2</v>
      </c>
      <c r="R20" s="22">
        <v>80</v>
      </c>
      <c r="S20" s="22">
        <v>1.4999999999999999E-2</v>
      </c>
      <c r="T20" s="213"/>
      <c r="U20" s="213">
        <v>0.15</v>
      </c>
    </row>
    <row r="21" spans="1:21" ht="15.6" x14ac:dyDescent="0.3">
      <c r="A21" s="26"/>
      <c r="B21" s="47"/>
      <c r="C21" s="148" t="s">
        <v>51</v>
      </c>
      <c r="D21" s="110">
        <v>400</v>
      </c>
      <c r="E21" s="47"/>
      <c r="F21" s="47"/>
      <c r="G21" s="47"/>
      <c r="H21" s="49">
        <f>SUM(H19:H20)</f>
        <v>345.17</v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213"/>
      <c r="U21" s="213"/>
    </row>
    <row r="22" spans="1:21" s="8" customFormat="1" ht="15.6" x14ac:dyDescent="0.3">
      <c r="A22" s="35"/>
      <c r="B22" s="178"/>
      <c r="C22" s="32"/>
      <c r="D22" s="74"/>
      <c r="E22" s="218">
        <f>SUM(E4:E21)</f>
        <v>59.930000000000007</v>
      </c>
      <c r="F22" s="218">
        <f>SUM(F4:F21)</f>
        <v>59.059999999999995</v>
      </c>
      <c r="G22" s="218">
        <f>SUM(G4:G21)</f>
        <v>248.73</v>
      </c>
      <c r="H22" s="153">
        <f>H21+H17+H8</f>
        <v>1754.17</v>
      </c>
      <c r="I22" s="218">
        <f t="shared" ref="I22:U22" si="0">SUM(I4:I20)</f>
        <v>0.93</v>
      </c>
      <c r="J22" s="149">
        <f t="shared" si="0"/>
        <v>1.054</v>
      </c>
      <c r="K22" s="218">
        <f t="shared" si="0"/>
        <v>44.959999999999994</v>
      </c>
      <c r="L22" s="218">
        <f t="shared" si="0"/>
        <v>525</v>
      </c>
      <c r="M22" s="218">
        <f t="shared" si="0"/>
        <v>7.5400000000000009</v>
      </c>
      <c r="N22" s="218">
        <f t="shared" si="0"/>
        <v>825.33999999999992</v>
      </c>
      <c r="O22" s="218">
        <f t="shared" si="0"/>
        <v>825</v>
      </c>
      <c r="P22" s="218">
        <f t="shared" si="0"/>
        <v>187.88</v>
      </c>
      <c r="Q22" s="218">
        <f t="shared" si="0"/>
        <v>9.0440000000000005</v>
      </c>
      <c r="R22" s="218">
        <f t="shared" si="0"/>
        <v>825.74</v>
      </c>
      <c r="S22" s="219">
        <f t="shared" si="0"/>
        <v>7.5000000000000011E-2</v>
      </c>
      <c r="T22" s="219">
        <f t="shared" si="0"/>
        <v>2.3E-2</v>
      </c>
      <c r="U22" s="149">
        <f t="shared" si="0"/>
        <v>2.25</v>
      </c>
    </row>
    <row r="23" spans="1:21" ht="15.75" customHeight="1" x14ac:dyDescent="0.3">
      <c r="A23" s="36"/>
      <c r="B23" s="186"/>
      <c r="C23" s="76"/>
      <c r="D23" s="67" t="s">
        <v>125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</row>
    <row r="24" spans="1:21" ht="15" customHeight="1" x14ac:dyDescent="0.3">
      <c r="A24" s="36"/>
      <c r="B24" s="186"/>
      <c r="C24" s="77" t="s">
        <v>126</v>
      </c>
      <c r="D24" s="80">
        <f>E22</f>
        <v>59.930000000000007</v>
      </c>
      <c r="E24" s="34"/>
      <c r="F24" s="34"/>
      <c r="G24" s="34"/>
      <c r="H24" s="34"/>
    </row>
    <row r="25" spans="1:21" ht="15.6" x14ac:dyDescent="0.3">
      <c r="A25" s="36"/>
      <c r="B25" s="186"/>
      <c r="C25" s="77" t="s">
        <v>127</v>
      </c>
      <c r="D25" s="79">
        <f>F22</f>
        <v>59.059999999999995</v>
      </c>
      <c r="E25" s="34"/>
      <c r="F25" s="34"/>
      <c r="G25" s="34"/>
      <c r="H25" s="34"/>
    </row>
    <row r="26" spans="1:21" ht="15.6" x14ac:dyDescent="0.3">
      <c r="A26" s="36"/>
      <c r="B26" s="186"/>
      <c r="C26" s="77" t="s">
        <v>128</v>
      </c>
      <c r="D26" s="80">
        <f>G22</f>
        <v>248.73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</row>
    <row r="27" spans="1:21" ht="15.6" x14ac:dyDescent="0.3">
      <c r="A27" s="36"/>
      <c r="B27" s="186"/>
      <c r="C27" s="77" t="s">
        <v>113</v>
      </c>
      <c r="D27" s="78">
        <f>H22</f>
        <v>1754.17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</row>
    <row r="28" spans="1:21" ht="15.6" x14ac:dyDescent="0.3">
      <c r="A28" s="36"/>
      <c r="B28" s="186"/>
      <c r="C28" s="77" t="s">
        <v>13</v>
      </c>
      <c r="D28" s="71">
        <f>I22</f>
        <v>0.93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</row>
    <row r="29" spans="1:21" ht="15.6" x14ac:dyDescent="0.3">
      <c r="A29" s="36"/>
      <c r="B29" s="186"/>
      <c r="C29" s="77" t="s">
        <v>76</v>
      </c>
      <c r="D29" s="72">
        <f>J22</f>
        <v>1.054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</row>
    <row r="30" spans="1:21" ht="15.6" x14ac:dyDescent="0.3">
      <c r="A30" s="36"/>
      <c r="B30" s="186"/>
      <c r="C30" s="77" t="s">
        <v>14</v>
      </c>
      <c r="D30" s="71">
        <f>K22</f>
        <v>44.959999999999994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</row>
    <row r="31" spans="1:21" ht="15.6" x14ac:dyDescent="0.3">
      <c r="A31" s="36"/>
      <c r="B31" s="186"/>
      <c r="C31" s="77" t="s">
        <v>129</v>
      </c>
      <c r="D31" s="71">
        <f>L22</f>
        <v>525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</row>
    <row r="32" spans="1:21" ht="15.6" x14ac:dyDescent="0.3">
      <c r="A32" s="36"/>
      <c r="B32" s="186"/>
      <c r="C32" s="77" t="s">
        <v>115</v>
      </c>
      <c r="D32" s="71">
        <f>M22</f>
        <v>7.5400000000000009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</row>
    <row r="33" spans="1:19" ht="15.6" x14ac:dyDescent="0.3">
      <c r="A33" s="36"/>
      <c r="B33" s="186"/>
      <c r="C33" s="77" t="s">
        <v>15</v>
      </c>
      <c r="D33" s="71">
        <f>N22</f>
        <v>825.33999999999992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</row>
    <row r="34" spans="1:19" ht="15.6" x14ac:dyDescent="0.3">
      <c r="A34" s="36"/>
      <c r="B34" s="186"/>
      <c r="C34" s="77" t="s">
        <v>16</v>
      </c>
      <c r="D34" s="72">
        <f>O22</f>
        <v>825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</row>
    <row r="35" spans="1:19" ht="15.6" x14ac:dyDescent="0.3">
      <c r="A35" s="36"/>
      <c r="B35" s="186"/>
      <c r="C35" s="77" t="s">
        <v>118</v>
      </c>
      <c r="D35" s="72">
        <f>P22</f>
        <v>187.88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</row>
    <row r="36" spans="1:19" ht="15.6" x14ac:dyDescent="0.3">
      <c r="A36" s="36"/>
      <c r="B36" s="186"/>
      <c r="C36" s="77" t="s">
        <v>17</v>
      </c>
      <c r="D36" s="72">
        <f>Q22</f>
        <v>9.0440000000000005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</row>
    <row r="37" spans="1:19" ht="15.6" x14ac:dyDescent="0.3">
      <c r="A37" s="36"/>
      <c r="B37" s="186"/>
      <c r="C37" s="77" t="s">
        <v>119</v>
      </c>
      <c r="D37" s="72">
        <f>R22</f>
        <v>825.74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</row>
    <row r="38" spans="1:19" ht="15.6" x14ac:dyDescent="0.3">
      <c r="A38" s="36"/>
      <c r="B38" s="186"/>
      <c r="C38" s="77" t="s">
        <v>77</v>
      </c>
      <c r="D38" s="92">
        <f>S22</f>
        <v>7.5000000000000011E-2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</row>
    <row r="39" spans="1:19" ht="15.6" x14ac:dyDescent="0.3">
      <c r="B39" s="178"/>
      <c r="C39" s="77" t="s">
        <v>120</v>
      </c>
      <c r="D39" s="92">
        <f>T22</f>
        <v>2.3E-2</v>
      </c>
      <c r="E39" s="36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</row>
    <row r="40" spans="1:19" ht="15.6" x14ac:dyDescent="0.3">
      <c r="A40" s="36"/>
      <c r="B40" s="186"/>
      <c r="C40" s="77" t="s">
        <v>121</v>
      </c>
      <c r="D40" s="72">
        <f>U22</f>
        <v>2.25</v>
      </c>
      <c r="E40" s="36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2" spans="1:19" ht="15.6" x14ac:dyDescent="0.3">
      <c r="A42" s="35" t="s">
        <v>30</v>
      </c>
    </row>
  </sheetData>
  <printOptions horizontalCentered="1"/>
  <pageMargins left="0.25" right="0.25" top="0.75" bottom="0.75" header="0.3" footer="0.3"/>
  <pageSetup paperSize="9" scale="2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AI45"/>
  <sheetViews>
    <sheetView zoomScale="80" zoomScaleNormal="80" workbookViewId="0">
      <selection activeCell="H27" sqref="H27"/>
    </sheetView>
  </sheetViews>
  <sheetFormatPr defaultColWidth="9.109375" defaultRowHeight="14.4" x14ac:dyDescent="0.3"/>
  <cols>
    <col min="1" max="1" width="10.33203125" style="2" customWidth="1"/>
    <col min="2" max="2" width="9.33203125" style="95" customWidth="1"/>
    <col min="3" max="3" width="31.6640625" style="2" customWidth="1"/>
    <col min="4" max="4" width="16" style="95" customWidth="1"/>
    <col min="5" max="6" width="7.6640625" style="2" customWidth="1"/>
    <col min="7" max="7" width="11.88671875" style="2" customWidth="1"/>
    <col min="8" max="8" width="9" style="2" customWidth="1"/>
    <col min="9" max="11" width="7.6640625" style="2" customWidth="1"/>
    <col min="12" max="12" width="9.6640625" style="2" customWidth="1"/>
    <col min="13" max="19" width="7.6640625" style="2" customWidth="1"/>
    <col min="20" max="16384" width="9.109375" style="2"/>
  </cols>
  <sheetData>
    <row r="2" spans="1:21" ht="15.6" x14ac:dyDescent="0.3">
      <c r="A2" s="9" t="s">
        <v>8</v>
      </c>
      <c r="B2" s="69" t="s">
        <v>8</v>
      </c>
      <c r="C2" s="145" t="s">
        <v>1</v>
      </c>
      <c r="D2" s="146" t="s">
        <v>4</v>
      </c>
      <c r="E2" s="18"/>
      <c r="F2" s="147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86"/>
      <c r="U2" s="86"/>
    </row>
    <row r="3" spans="1:21" ht="15.6" x14ac:dyDescent="0.3">
      <c r="A3" s="9"/>
      <c r="B3" s="69"/>
      <c r="C3" s="97" t="s">
        <v>6</v>
      </c>
      <c r="D3" s="107" t="s">
        <v>2</v>
      </c>
      <c r="E3" s="98" t="s">
        <v>110</v>
      </c>
      <c r="F3" s="98" t="s">
        <v>111</v>
      </c>
      <c r="G3" s="98" t="s">
        <v>112</v>
      </c>
      <c r="H3" s="98" t="s">
        <v>113</v>
      </c>
      <c r="I3" s="98" t="s">
        <v>13</v>
      </c>
      <c r="J3" s="98" t="s">
        <v>76</v>
      </c>
      <c r="K3" s="98" t="s">
        <v>14</v>
      </c>
      <c r="L3" s="98" t="s">
        <v>114</v>
      </c>
      <c r="M3" s="98" t="s">
        <v>115</v>
      </c>
      <c r="N3" s="98" t="s">
        <v>116</v>
      </c>
      <c r="O3" s="98" t="s">
        <v>117</v>
      </c>
      <c r="P3" s="98" t="s">
        <v>118</v>
      </c>
      <c r="Q3" s="98" t="s">
        <v>17</v>
      </c>
      <c r="R3" s="98" t="s">
        <v>119</v>
      </c>
      <c r="S3" s="98" t="s">
        <v>77</v>
      </c>
      <c r="T3" s="98" t="s">
        <v>120</v>
      </c>
      <c r="U3" s="98" t="s">
        <v>121</v>
      </c>
    </row>
    <row r="4" spans="1:21" ht="15.6" x14ac:dyDescent="0.3">
      <c r="A4" s="57"/>
      <c r="B4" s="75">
        <v>237</v>
      </c>
      <c r="C4" s="203" t="s">
        <v>56</v>
      </c>
      <c r="D4" s="75">
        <v>170</v>
      </c>
      <c r="E4" s="69">
        <v>8.3000000000000007</v>
      </c>
      <c r="F4" s="69">
        <v>7.9</v>
      </c>
      <c r="G4" s="69">
        <v>34.799999999999997</v>
      </c>
      <c r="H4" s="69">
        <v>320</v>
      </c>
      <c r="I4" s="69">
        <v>0.1</v>
      </c>
      <c r="J4" s="69">
        <v>0.5</v>
      </c>
      <c r="K4" s="83">
        <v>10</v>
      </c>
      <c r="L4" s="69">
        <v>60</v>
      </c>
      <c r="M4" s="69">
        <v>1.2</v>
      </c>
      <c r="N4" s="69">
        <v>169</v>
      </c>
      <c r="O4" s="69">
        <v>180</v>
      </c>
      <c r="P4" s="69">
        <v>34</v>
      </c>
      <c r="Q4" s="69">
        <v>1.5</v>
      </c>
      <c r="R4" s="69">
        <v>120</v>
      </c>
      <c r="S4" s="69">
        <v>2.5000000000000001E-2</v>
      </c>
      <c r="T4" s="101">
        <v>8.0000000000000002E-3</v>
      </c>
      <c r="U4" s="101">
        <v>0.55000000000000004</v>
      </c>
    </row>
    <row r="5" spans="1:21" ht="15.6" x14ac:dyDescent="0.3">
      <c r="A5" s="57"/>
      <c r="B5" s="149" t="s">
        <v>86</v>
      </c>
      <c r="C5" s="150" t="s">
        <v>39</v>
      </c>
      <c r="D5" s="75">
        <v>200</v>
      </c>
      <c r="E5" s="75">
        <v>0.1</v>
      </c>
      <c r="F5" s="75">
        <v>0.02</v>
      </c>
      <c r="G5" s="75">
        <v>20</v>
      </c>
      <c r="H5" s="75">
        <v>60</v>
      </c>
      <c r="I5" s="75"/>
      <c r="J5" s="75">
        <v>0.1</v>
      </c>
      <c r="K5" s="75"/>
      <c r="L5" s="75">
        <v>45</v>
      </c>
      <c r="M5" s="75"/>
      <c r="N5" s="75">
        <v>50</v>
      </c>
      <c r="O5" s="75">
        <v>40</v>
      </c>
      <c r="P5" s="75"/>
      <c r="Q5" s="75"/>
      <c r="R5" s="101"/>
      <c r="S5" s="101"/>
      <c r="T5" s="101"/>
      <c r="U5" s="101"/>
    </row>
    <row r="6" spans="1:21" ht="15.6" x14ac:dyDescent="0.3">
      <c r="A6" s="57"/>
      <c r="B6" s="75">
        <v>43</v>
      </c>
      <c r="C6" s="44" t="s">
        <v>105</v>
      </c>
      <c r="D6" s="75">
        <v>80</v>
      </c>
      <c r="E6" s="75">
        <v>1</v>
      </c>
      <c r="F6" s="75">
        <v>3</v>
      </c>
      <c r="G6" s="75">
        <v>15</v>
      </c>
      <c r="H6" s="75">
        <v>91</v>
      </c>
      <c r="I6" s="75">
        <v>0.02</v>
      </c>
      <c r="J6" s="75"/>
      <c r="K6" s="75">
        <v>2</v>
      </c>
      <c r="L6" s="75">
        <v>0.18</v>
      </c>
      <c r="M6" s="75">
        <v>0.02</v>
      </c>
      <c r="N6" s="83">
        <v>80</v>
      </c>
      <c r="O6" s="75">
        <v>80</v>
      </c>
      <c r="P6" s="75"/>
      <c r="Q6" s="75"/>
      <c r="R6" s="101">
        <v>115</v>
      </c>
      <c r="S6" s="101"/>
      <c r="T6" s="101"/>
      <c r="U6" s="101">
        <v>0.15</v>
      </c>
    </row>
    <row r="7" spans="1:21" ht="15.6" x14ac:dyDescent="0.3">
      <c r="A7" s="9"/>
      <c r="B7" s="90">
        <v>109</v>
      </c>
      <c r="C7" s="18" t="s">
        <v>93</v>
      </c>
      <c r="D7" s="70">
        <v>20</v>
      </c>
      <c r="E7" s="70">
        <v>1.8</v>
      </c>
      <c r="F7" s="70">
        <v>0.3</v>
      </c>
      <c r="G7" s="70">
        <v>9</v>
      </c>
      <c r="H7" s="70">
        <v>45</v>
      </c>
      <c r="I7" s="70">
        <v>0.03</v>
      </c>
      <c r="J7" s="70">
        <v>0.05</v>
      </c>
      <c r="K7" s="70"/>
      <c r="L7" s="83"/>
      <c r="M7" s="70"/>
      <c r="N7" s="70">
        <v>11.56</v>
      </c>
      <c r="O7" s="70"/>
      <c r="P7" s="105">
        <v>7.52</v>
      </c>
      <c r="Q7" s="105">
        <v>0.56000000000000005</v>
      </c>
      <c r="R7" s="105">
        <v>56.56</v>
      </c>
      <c r="S7" s="105"/>
      <c r="T7" s="101"/>
      <c r="U7" s="101"/>
    </row>
    <row r="8" spans="1:21" ht="15.6" x14ac:dyDescent="0.3">
      <c r="A8" s="9"/>
      <c r="B8" s="70">
        <v>95</v>
      </c>
      <c r="C8" s="40" t="s">
        <v>102</v>
      </c>
      <c r="D8" s="70">
        <v>50</v>
      </c>
      <c r="E8" s="70">
        <v>1.2</v>
      </c>
      <c r="F8" s="70">
        <v>0.1</v>
      </c>
      <c r="G8" s="70">
        <v>15</v>
      </c>
      <c r="H8" s="70">
        <v>90</v>
      </c>
      <c r="I8" s="70">
        <v>0.02</v>
      </c>
      <c r="J8" s="70"/>
      <c r="K8" s="70"/>
      <c r="L8" s="70"/>
      <c r="M8" s="70">
        <v>0.2</v>
      </c>
      <c r="N8" s="70">
        <v>100</v>
      </c>
      <c r="O8" s="70"/>
      <c r="P8" s="105">
        <v>1</v>
      </c>
      <c r="Q8" s="105"/>
      <c r="R8" s="105">
        <v>5</v>
      </c>
      <c r="S8" s="105"/>
      <c r="T8" s="101"/>
      <c r="U8" s="101"/>
    </row>
    <row r="9" spans="1:21" ht="15.6" x14ac:dyDescent="0.3">
      <c r="A9" s="9"/>
      <c r="B9" s="69"/>
      <c r="C9" s="40" t="s">
        <v>51</v>
      </c>
      <c r="D9" s="206">
        <f>D8+D7+'ДЕНЬ 4'!D5+D4+D6</f>
        <v>520</v>
      </c>
      <c r="E9" s="70"/>
      <c r="F9" s="105"/>
      <c r="G9" s="105"/>
      <c r="H9" s="90">
        <f>SUM(H4:H8)</f>
        <v>606</v>
      </c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1"/>
      <c r="U9" s="101"/>
    </row>
    <row r="10" spans="1:21" ht="15.6" x14ac:dyDescent="0.3">
      <c r="A10" s="9"/>
      <c r="B10" s="69"/>
      <c r="C10" s="97" t="s">
        <v>7</v>
      </c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8"/>
      <c r="U10" s="108"/>
    </row>
    <row r="11" spans="1:21" ht="31.2" x14ac:dyDescent="0.3">
      <c r="A11" s="9"/>
      <c r="B11" s="69"/>
      <c r="C11" s="53" t="s">
        <v>98</v>
      </c>
      <c r="D11" s="151">
        <v>80</v>
      </c>
      <c r="E11" s="151">
        <v>2</v>
      </c>
      <c r="F11" s="151">
        <v>6</v>
      </c>
      <c r="G11" s="151">
        <v>15</v>
      </c>
      <c r="H11" s="151">
        <v>96</v>
      </c>
      <c r="I11" s="151">
        <v>0.04</v>
      </c>
      <c r="J11" s="151"/>
      <c r="K11" s="69">
        <v>5</v>
      </c>
      <c r="L11" s="151">
        <v>75</v>
      </c>
      <c r="M11" s="151"/>
      <c r="N11" s="75">
        <v>90</v>
      </c>
      <c r="O11" s="151">
        <v>90</v>
      </c>
      <c r="P11" s="151">
        <v>12</v>
      </c>
      <c r="Q11" s="151"/>
      <c r="R11" s="151">
        <v>50</v>
      </c>
      <c r="S11" s="151"/>
      <c r="T11" s="101">
        <v>1.0500000000000001E-2</v>
      </c>
      <c r="U11" s="101">
        <v>0.6</v>
      </c>
    </row>
    <row r="12" spans="1:21" ht="31.2" x14ac:dyDescent="0.3">
      <c r="A12" s="9"/>
      <c r="B12" s="69">
        <v>83.120999999999995</v>
      </c>
      <c r="C12" s="204" t="s">
        <v>131</v>
      </c>
      <c r="D12" s="154">
        <v>200</v>
      </c>
      <c r="E12" s="132">
        <v>6.9</v>
      </c>
      <c r="F12" s="132">
        <v>5.9</v>
      </c>
      <c r="G12" s="132">
        <v>26</v>
      </c>
      <c r="H12" s="130">
        <v>180</v>
      </c>
      <c r="I12" s="149">
        <v>0.09</v>
      </c>
      <c r="J12" s="149">
        <v>0.05</v>
      </c>
      <c r="K12" s="149">
        <v>1</v>
      </c>
      <c r="L12" s="153">
        <v>80</v>
      </c>
      <c r="M12" s="149">
        <v>1.2</v>
      </c>
      <c r="N12" s="153">
        <v>100</v>
      </c>
      <c r="O12" s="153">
        <v>110</v>
      </c>
      <c r="P12" s="153">
        <v>4</v>
      </c>
      <c r="Q12" s="149"/>
      <c r="R12" s="153">
        <v>70</v>
      </c>
      <c r="S12" s="149"/>
      <c r="T12" s="101"/>
      <c r="U12" s="101"/>
    </row>
    <row r="13" spans="1:21" ht="15.6" x14ac:dyDescent="0.3">
      <c r="A13" s="9"/>
      <c r="B13" s="69" t="s">
        <v>57</v>
      </c>
      <c r="C13" s="53" t="s">
        <v>38</v>
      </c>
      <c r="D13" s="69">
        <v>150</v>
      </c>
      <c r="E13" s="69">
        <v>3.2</v>
      </c>
      <c r="F13" s="69">
        <v>9.5</v>
      </c>
      <c r="G13" s="69">
        <v>30</v>
      </c>
      <c r="H13" s="69">
        <v>130</v>
      </c>
      <c r="I13" s="69">
        <v>0.1</v>
      </c>
      <c r="J13" s="69">
        <v>0.09</v>
      </c>
      <c r="K13" s="69">
        <v>10</v>
      </c>
      <c r="L13" s="69">
        <v>100</v>
      </c>
      <c r="M13" s="69">
        <v>2.2999999999999998</v>
      </c>
      <c r="N13" s="69">
        <v>80</v>
      </c>
      <c r="O13" s="69">
        <v>90</v>
      </c>
      <c r="P13" s="69">
        <v>20</v>
      </c>
      <c r="Q13" s="69">
        <v>0.7</v>
      </c>
      <c r="R13" s="69">
        <v>78</v>
      </c>
      <c r="S13" s="69"/>
      <c r="T13" s="101"/>
      <c r="U13" s="101"/>
    </row>
    <row r="14" spans="1:21" ht="15.6" x14ac:dyDescent="0.3">
      <c r="A14" s="9"/>
      <c r="B14" s="69">
        <v>367</v>
      </c>
      <c r="C14" s="18" t="s">
        <v>58</v>
      </c>
      <c r="D14" s="69">
        <v>120</v>
      </c>
      <c r="E14" s="69">
        <v>13</v>
      </c>
      <c r="F14" s="69">
        <v>16</v>
      </c>
      <c r="G14" s="69">
        <v>18</v>
      </c>
      <c r="H14" s="69">
        <v>190</v>
      </c>
      <c r="I14" s="69">
        <v>0.1</v>
      </c>
      <c r="J14" s="69"/>
      <c r="K14" s="69">
        <v>8.1999999999999993</v>
      </c>
      <c r="L14" s="69">
        <v>30</v>
      </c>
      <c r="M14" s="69"/>
      <c r="N14" s="69">
        <v>60</v>
      </c>
      <c r="O14" s="69">
        <v>65</v>
      </c>
      <c r="P14" s="69">
        <v>15</v>
      </c>
      <c r="Q14" s="69">
        <v>1.8</v>
      </c>
      <c r="R14" s="69">
        <v>98</v>
      </c>
      <c r="S14" s="69">
        <v>3.5000000000000003E-2</v>
      </c>
      <c r="T14" s="101"/>
      <c r="U14" s="101">
        <v>0.35</v>
      </c>
    </row>
    <row r="15" spans="1:21" ht="31.2" x14ac:dyDescent="0.3">
      <c r="A15" s="9"/>
      <c r="B15" s="69"/>
      <c r="C15" s="205" t="s">
        <v>106</v>
      </c>
      <c r="D15" s="177">
        <v>200</v>
      </c>
      <c r="E15" s="101">
        <v>1.5</v>
      </c>
      <c r="F15" s="101"/>
      <c r="G15" s="101">
        <v>25.2</v>
      </c>
      <c r="H15" s="101">
        <v>106</v>
      </c>
      <c r="I15" s="69"/>
      <c r="J15" s="69"/>
      <c r="K15" s="69">
        <v>2</v>
      </c>
      <c r="L15" s="69">
        <v>77</v>
      </c>
      <c r="M15" s="69"/>
      <c r="N15" s="69"/>
      <c r="O15" s="69"/>
      <c r="P15" s="69">
        <v>27.5</v>
      </c>
      <c r="Q15" s="69">
        <v>0.4</v>
      </c>
      <c r="R15" s="69">
        <v>10.5</v>
      </c>
      <c r="S15" s="69"/>
      <c r="T15" s="101"/>
      <c r="U15" s="106">
        <v>0.1</v>
      </c>
    </row>
    <row r="16" spans="1:21" ht="15.6" x14ac:dyDescent="0.3">
      <c r="A16" s="9"/>
      <c r="B16" s="70">
        <v>109</v>
      </c>
      <c r="C16" s="18" t="s">
        <v>93</v>
      </c>
      <c r="D16" s="70">
        <v>50</v>
      </c>
      <c r="E16" s="103">
        <v>3.5</v>
      </c>
      <c r="F16" s="103">
        <v>0.6</v>
      </c>
      <c r="G16" s="103">
        <v>18</v>
      </c>
      <c r="H16" s="104">
        <v>90</v>
      </c>
      <c r="I16" s="70">
        <v>0.1</v>
      </c>
      <c r="J16" s="70">
        <v>0.05</v>
      </c>
      <c r="K16" s="70"/>
      <c r="L16" s="70"/>
      <c r="M16" s="70"/>
      <c r="N16" s="70">
        <v>11.56</v>
      </c>
      <c r="O16" s="70"/>
      <c r="P16" s="105">
        <v>7.52</v>
      </c>
      <c r="Q16" s="105">
        <v>0.56000000000000005</v>
      </c>
      <c r="R16" s="105">
        <v>56.56</v>
      </c>
      <c r="S16" s="105"/>
      <c r="T16" s="101"/>
      <c r="U16" s="101"/>
    </row>
    <row r="17" spans="1:35" ht="15.6" x14ac:dyDescent="0.3">
      <c r="A17" s="9"/>
      <c r="B17" s="69">
        <v>108</v>
      </c>
      <c r="C17" s="18" t="s">
        <v>69</v>
      </c>
      <c r="D17" s="69">
        <v>30</v>
      </c>
      <c r="E17" s="103">
        <v>1.2</v>
      </c>
      <c r="F17" s="103">
        <v>0.12</v>
      </c>
      <c r="G17" s="103">
        <v>7.4</v>
      </c>
      <c r="H17" s="104">
        <v>40</v>
      </c>
      <c r="I17" s="105">
        <v>0.05</v>
      </c>
      <c r="J17" s="105">
        <v>0.03</v>
      </c>
      <c r="K17" s="105"/>
      <c r="L17" s="105"/>
      <c r="M17" s="105"/>
      <c r="N17" s="105">
        <v>5.78</v>
      </c>
      <c r="O17" s="105"/>
      <c r="P17" s="105">
        <v>3.76</v>
      </c>
      <c r="Q17" s="105">
        <v>0.28000000000000003</v>
      </c>
      <c r="R17" s="105">
        <v>28.28</v>
      </c>
      <c r="S17" s="105"/>
      <c r="T17" s="101"/>
      <c r="U17" s="101"/>
    </row>
    <row r="18" spans="1:35" ht="15.6" x14ac:dyDescent="0.3">
      <c r="A18" s="9"/>
      <c r="B18" s="69"/>
      <c r="C18" s="42" t="s">
        <v>51</v>
      </c>
      <c r="D18" s="73">
        <v>830</v>
      </c>
      <c r="E18" s="105"/>
      <c r="F18" s="105"/>
      <c r="G18" s="105"/>
      <c r="H18" s="90">
        <f>SUM(H11:H17)</f>
        <v>832</v>
      </c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1"/>
      <c r="U18" s="101"/>
    </row>
    <row r="19" spans="1:35" ht="15.6" x14ac:dyDescent="0.3">
      <c r="A19" s="9"/>
      <c r="B19" s="69"/>
      <c r="C19" s="97" t="s">
        <v>19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8"/>
      <c r="U19" s="108"/>
    </row>
    <row r="20" spans="1:35" ht="15.6" x14ac:dyDescent="0.3">
      <c r="A20" s="9"/>
      <c r="B20" s="69"/>
      <c r="C20" s="53" t="s">
        <v>59</v>
      </c>
      <c r="D20" s="69">
        <v>200</v>
      </c>
      <c r="E20" s="22">
        <v>5.23</v>
      </c>
      <c r="F20" s="22">
        <v>1.74</v>
      </c>
      <c r="G20" s="22">
        <v>6.98</v>
      </c>
      <c r="H20" s="84">
        <v>63.17</v>
      </c>
      <c r="I20" s="70">
        <v>0.1</v>
      </c>
      <c r="J20" s="70"/>
      <c r="K20" s="75">
        <v>6</v>
      </c>
      <c r="L20" s="75">
        <v>36</v>
      </c>
      <c r="M20" s="70">
        <v>2.6</v>
      </c>
      <c r="N20" s="70">
        <v>64</v>
      </c>
      <c r="O20" s="70">
        <v>120</v>
      </c>
      <c r="P20" s="70">
        <v>20</v>
      </c>
      <c r="Q20" s="70">
        <v>2</v>
      </c>
      <c r="R20" s="70">
        <v>80</v>
      </c>
      <c r="S20" s="70">
        <v>1.4999999999999999E-2</v>
      </c>
      <c r="T20" s="101"/>
      <c r="U20" s="101">
        <v>0.15</v>
      </c>
    </row>
    <row r="21" spans="1:35" ht="15.6" x14ac:dyDescent="0.3">
      <c r="A21" s="9"/>
      <c r="B21" s="69"/>
      <c r="C21" s="18" t="s">
        <v>78</v>
      </c>
      <c r="D21" s="69">
        <v>60</v>
      </c>
      <c r="E21" s="70">
        <v>5.5</v>
      </c>
      <c r="F21" s="70">
        <v>10.3</v>
      </c>
      <c r="G21" s="70">
        <v>4.4000000000000004</v>
      </c>
      <c r="H21" s="174">
        <v>233</v>
      </c>
      <c r="I21" s="70">
        <v>0.15</v>
      </c>
      <c r="J21" s="70">
        <v>0.18</v>
      </c>
      <c r="K21" s="75">
        <v>0.8</v>
      </c>
      <c r="L21" s="70">
        <v>22</v>
      </c>
      <c r="M21" s="70"/>
      <c r="N21" s="70">
        <v>3.2</v>
      </c>
      <c r="O21" s="70">
        <v>50</v>
      </c>
      <c r="P21" s="70">
        <v>35.6</v>
      </c>
      <c r="Q21" s="70">
        <v>1.2</v>
      </c>
      <c r="R21" s="70">
        <v>58</v>
      </c>
      <c r="S21" s="70"/>
      <c r="T21" s="101">
        <v>4.0000000000000001E-3</v>
      </c>
      <c r="U21" s="101">
        <v>0.35</v>
      </c>
    </row>
    <row r="22" spans="1:35" ht="15.6" x14ac:dyDescent="0.3">
      <c r="A22" s="9"/>
      <c r="B22" s="69"/>
      <c r="C22" s="18" t="s">
        <v>133</v>
      </c>
      <c r="D22" s="69">
        <v>50</v>
      </c>
      <c r="E22" s="70">
        <v>4.4000000000000004</v>
      </c>
      <c r="F22" s="70">
        <v>1.4</v>
      </c>
      <c r="G22" s="70">
        <v>4.9000000000000004</v>
      </c>
      <c r="H22" s="174">
        <v>47</v>
      </c>
      <c r="I22" s="70"/>
      <c r="J22" s="70"/>
      <c r="K22" s="75"/>
      <c r="L22" s="70"/>
      <c r="M22" s="70"/>
      <c r="N22" s="70"/>
      <c r="O22" s="70"/>
      <c r="P22" s="70"/>
      <c r="Q22" s="70"/>
      <c r="R22" s="70"/>
      <c r="S22" s="70"/>
      <c r="T22" s="101"/>
      <c r="U22" s="101"/>
    </row>
    <row r="23" spans="1:35" ht="15" customHeight="1" x14ac:dyDescent="0.3">
      <c r="A23" s="9"/>
      <c r="B23" s="69"/>
      <c r="C23" s="42" t="s">
        <v>51</v>
      </c>
      <c r="D23" s="73">
        <v>310</v>
      </c>
      <c r="E23" s="40"/>
      <c r="F23" s="40"/>
      <c r="G23" s="40"/>
      <c r="H23" s="174">
        <f>SUM(H20:H22)</f>
        <v>343.17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86"/>
      <c r="U23" s="86"/>
    </row>
    <row r="24" spans="1:35" s="4" customFormat="1" ht="15.6" x14ac:dyDescent="0.3">
      <c r="A24" s="9"/>
      <c r="B24" s="73"/>
      <c r="C24" s="42" t="s">
        <v>0</v>
      </c>
      <c r="D24" s="73"/>
      <c r="E24" s="170">
        <f>SUM(E4:E23)</f>
        <v>58.830000000000005</v>
      </c>
      <c r="F24" s="170">
        <f>SUM(F4:F23)</f>
        <v>62.88</v>
      </c>
      <c r="G24" s="170">
        <f>SUM(G4:G23)</f>
        <v>249.68</v>
      </c>
      <c r="H24" s="90">
        <f>H23+H18+H9</f>
        <v>1781.17</v>
      </c>
      <c r="I24" s="105">
        <f t="shared" ref="I24:U24" si="0">SUM(I4:I23)</f>
        <v>0.9</v>
      </c>
      <c r="J24" s="105">
        <f t="shared" si="0"/>
        <v>1.05</v>
      </c>
      <c r="K24" s="170">
        <f t="shared" si="0"/>
        <v>45</v>
      </c>
      <c r="L24" s="170">
        <f t="shared" si="0"/>
        <v>525.18000000000006</v>
      </c>
      <c r="M24" s="170">
        <f t="shared" si="0"/>
        <v>7.52</v>
      </c>
      <c r="N24" s="170">
        <f t="shared" si="0"/>
        <v>825.09999999999991</v>
      </c>
      <c r="O24" s="170">
        <f t="shared" si="0"/>
        <v>825</v>
      </c>
      <c r="P24" s="170">
        <f t="shared" si="0"/>
        <v>187.89999999999998</v>
      </c>
      <c r="Q24" s="170">
        <f t="shared" si="0"/>
        <v>9</v>
      </c>
      <c r="R24" s="170">
        <f t="shared" si="0"/>
        <v>825.89999999999986</v>
      </c>
      <c r="S24" s="207">
        <f t="shared" si="0"/>
        <v>7.5000000000000011E-2</v>
      </c>
      <c r="T24" s="207">
        <f t="shared" si="0"/>
        <v>2.2500000000000003E-2</v>
      </c>
      <c r="U24" s="105">
        <f t="shared" si="0"/>
        <v>2.25</v>
      </c>
      <c r="V24" s="209"/>
    </row>
    <row r="25" spans="1:35" ht="18.75" customHeight="1" x14ac:dyDescent="0.3">
      <c r="A25" s="1"/>
      <c r="B25" s="155"/>
      <c r="C25" s="114"/>
      <c r="D25" s="115" t="s">
        <v>125</v>
      </c>
      <c r="E25" s="139"/>
      <c r="F25" s="156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x14ac:dyDescent="0.3">
      <c r="A26" s="1"/>
      <c r="B26" s="155"/>
      <c r="C26" s="85" t="s">
        <v>126</v>
      </c>
      <c r="D26" s="119">
        <f>E24</f>
        <v>58.830000000000005</v>
      </c>
      <c r="E26" s="139"/>
      <c r="F26" s="139"/>
      <c r="G26" s="139"/>
      <c r="H26" s="139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x14ac:dyDescent="0.3">
      <c r="A27" s="1"/>
      <c r="B27" s="155"/>
      <c r="C27" s="85" t="s">
        <v>127</v>
      </c>
      <c r="D27" s="121">
        <f>F24</f>
        <v>62.88</v>
      </c>
      <c r="E27" s="139"/>
      <c r="F27" s="139"/>
      <c r="G27" s="139"/>
      <c r="H27" s="139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x14ac:dyDescent="0.3">
      <c r="A28" s="1"/>
      <c r="B28" s="155"/>
      <c r="C28" s="85" t="s">
        <v>128</v>
      </c>
      <c r="D28" s="119">
        <f>G24</f>
        <v>249.68</v>
      </c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x14ac:dyDescent="0.3">
      <c r="A29" s="1"/>
      <c r="B29" s="155"/>
      <c r="C29" s="85" t="s">
        <v>113</v>
      </c>
      <c r="D29" s="123">
        <f>H24</f>
        <v>1781.17</v>
      </c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x14ac:dyDescent="0.3">
      <c r="A30" s="1"/>
      <c r="B30" s="155"/>
      <c r="C30" s="85" t="s">
        <v>13</v>
      </c>
      <c r="D30" s="124">
        <f>I24</f>
        <v>0.9</v>
      </c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x14ac:dyDescent="0.3">
      <c r="A31" s="1"/>
      <c r="B31" s="155"/>
      <c r="C31" s="85" t="s">
        <v>76</v>
      </c>
      <c r="D31" s="124">
        <f>J24</f>
        <v>1.05</v>
      </c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x14ac:dyDescent="0.3">
      <c r="A32" s="1"/>
      <c r="B32" s="155"/>
      <c r="C32" s="85" t="s">
        <v>14</v>
      </c>
      <c r="D32" s="126">
        <f>K24</f>
        <v>45</v>
      </c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x14ac:dyDescent="0.3">
      <c r="A33" s="1"/>
      <c r="B33" s="155"/>
      <c r="C33" s="85" t="s">
        <v>129</v>
      </c>
      <c r="D33" s="126">
        <f>L24</f>
        <v>525.18000000000006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x14ac:dyDescent="0.3">
      <c r="A34" s="1"/>
      <c r="B34" s="155"/>
      <c r="C34" s="85" t="s">
        <v>115</v>
      </c>
      <c r="D34" s="126">
        <f>M24</f>
        <v>7.52</v>
      </c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x14ac:dyDescent="0.3">
      <c r="A35" s="1"/>
      <c r="B35" s="155"/>
      <c r="C35" s="85" t="s">
        <v>15</v>
      </c>
      <c r="D35" s="126">
        <f>N24</f>
        <v>825.09999999999991</v>
      </c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x14ac:dyDescent="0.3">
      <c r="A36" s="1"/>
      <c r="B36" s="155"/>
      <c r="C36" s="85" t="s">
        <v>16</v>
      </c>
      <c r="D36" s="124">
        <f>O24</f>
        <v>825</v>
      </c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x14ac:dyDescent="0.3">
      <c r="A37" s="1"/>
      <c r="B37" s="155"/>
      <c r="C37" s="85" t="s">
        <v>118</v>
      </c>
      <c r="D37" s="124">
        <f>P24</f>
        <v>187.89999999999998</v>
      </c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x14ac:dyDescent="0.3">
      <c r="A38" s="1"/>
      <c r="B38" s="155"/>
      <c r="C38" s="85" t="s">
        <v>17</v>
      </c>
      <c r="D38" s="124">
        <f>Q24</f>
        <v>9</v>
      </c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</row>
    <row r="39" spans="1:35" x14ac:dyDescent="0.3">
      <c r="A39" s="1"/>
      <c r="B39" s="155"/>
      <c r="C39" s="85" t="s">
        <v>119</v>
      </c>
      <c r="D39" s="124">
        <f>R24</f>
        <v>825.89999999999986</v>
      </c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</row>
    <row r="40" spans="1:35" x14ac:dyDescent="0.3">
      <c r="A40" s="1"/>
      <c r="B40" s="155"/>
      <c r="C40" s="85" t="s">
        <v>77</v>
      </c>
      <c r="D40" s="127">
        <f>S24</f>
        <v>7.5000000000000011E-2</v>
      </c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</row>
    <row r="41" spans="1:35" x14ac:dyDescent="0.3">
      <c r="B41" s="157"/>
      <c r="C41" s="85" t="s">
        <v>120</v>
      </c>
      <c r="D41" s="127">
        <f>T24</f>
        <v>2.2500000000000003E-2</v>
      </c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</row>
    <row r="42" spans="1:35" x14ac:dyDescent="0.3">
      <c r="A42" s="1"/>
      <c r="B42" s="155"/>
      <c r="C42" s="85" t="s">
        <v>121</v>
      </c>
      <c r="D42" s="124">
        <f>U24</f>
        <v>2.25</v>
      </c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</row>
    <row r="44" spans="1:35" x14ac:dyDescent="0.3">
      <c r="B44" s="144"/>
    </row>
    <row r="45" spans="1:35" x14ac:dyDescent="0.3">
      <c r="A45" s="3" t="s">
        <v>30</v>
      </c>
    </row>
  </sheetData>
  <printOptions horizontalCentered="1"/>
  <pageMargins left="0.11811023622047244" right="0.11811023622047244" top="0.59055118110236215" bottom="0.59055118110236215" header="0" footer="0"/>
  <pageSetup paperSize="9" scale="21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U231"/>
  <sheetViews>
    <sheetView zoomScale="80" zoomScaleNormal="80" workbookViewId="0">
      <selection activeCell="I28" sqref="I28"/>
    </sheetView>
  </sheetViews>
  <sheetFormatPr defaultColWidth="9.109375" defaultRowHeight="14.4" x14ac:dyDescent="0.3"/>
  <cols>
    <col min="1" max="1" width="11.33203125" style="2" customWidth="1"/>
    <col min="2" max="2" width="10.5546875" style="95" bestFit="1" customWidth="1"/>
    <col min="3" max="3" width="33" style="2" customWidth="1"/>
    <col min="4" max="4" width="13.44140625" style="95" customWidth="1"/>
    <col min="5" max="5" width="9" style="2" customWidth="1"/>
    <col min="6" max="6" width="7.6640625" style="2" customWidth="1"/>
    <col min="7" max="7" width="11.88671875" style="2" customWidth="1"/>
    <col min="8" max="8" width="10.33203125" style="2" customWidth="1"/>
    <col min="9" max="9" width="8.44140625" style="2" customWidth="1"/>
    <col min="10" max="11" width="7.6640625" style="2" customWidth="1"/>
    <col min="12" max="12" width="9.88671875" style="2" customWidth="1"/>
    <col min="13" max="19" width="7.6640625" style="2" customWidth="1"/>
    <col min="20" max="16384" width="9.109375" style="2"/>
  </cols>
  <sheetData>
    <row r="1" spans="1:21" ht="14.25" customHeight="1" x14ac:dyDescent="0.3"/>
    <row r="2" spans="1:21" ht="15.6" x14ac:dyDescent="0.3">
      <c r="A2" s="9" t="s">
        <v>5</v>
      </c>
      <c r="B2" s="69" t="s">
        <v>5</v>
      </c>
      <c r="C2" s="18" t="s">
        <v>1</v>
      </c>
      <c r="D2" s="69" t="s">
        <v>4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86"/>
      <c r="U2" s="86"/>
    </row>
    <row r="3" spans="1:21" ht="15.6" x14ac:dyDescent="0.3">
      <c r="A3" s="9"/>
      <c r="B3" s="69"/>
      <c r="C3" s="97" t="s">
        <v>6</v>
      </c>
      <c r="D3" s="107" t="s">
        <v>2</v>
      </c>
      <c r="E3" s="98" t="s">
        <v>110</v>
      </c>
      <c r="F3" s="98" t="s">
        <v>111</v>
      </c>
      <c r="G3" s="98" t="s">
        <v>112</v>
      </c>
      <c r="H3" s="98" t="s">
        <v>113</v>
      </c>
      <c r="I3" s="98" t="s">
        <v>13</v>
      </c>
      <c r="J3" s="98" t="s">
        <v>76</v>
      </c>
      <c r="K3" s="98" t="s">
        <v>14</v>
      </c>
      <c r="L3" s="98" t="s">
        <v>114</v>
      </c>
      <c r="M3" s="98" t="s">
        <v>115</v>
      </c>
      <c r="N3" s="98" t="s">
        <v>116</v>
      </c>
      <c r="O3" s="98" t="s">
        <v>117</v>
      </c>
      <c r="P3" s="98" t="s">
        <v>118</v>
      </c>
      <c r="Q3" s="98" t="s">
        <v>17</v>
      </c>
      <c r="R3" s="98" t="s">
        <v>119</v>
      </c>
      <c r="S3" s="98" t="s">
        <v>77</v>
      </c>
      <c r="T3" s="98" t="s">
        <v>120</v>
      </c>
      <c r="U3" s="98" t="s">
        <v>121</v>
      </c>
    </row>
    <row r="4" spans="1:21" ht="15.6" x14ac:dyDescent="0.3">
      <c r="A4" s="9"/>
      <c r="B4" s="69">
        <v>301</v>
      </c>
      <c r="C4" s="53" t="s">
        <v>53</v>
      </c>
      <c r="D4" s="69">
        <v>180</v>
      </c>
      <c r="E4" s="193">
        <v>12</v>
      </c>
      <c r="F4" s="193">
        <v>14</v>
      </c>
      <c r="G4" s="193">
        <v>28</v>
      </c>
      <c r="H4" s="193">
        <v>300</v>
      </c>
      <c r="I4" s="69">
        <v>0.15</v>
      </c>
      <c r="J4" s="69">
        <v>0.05</v>
      </c>
      <c r="K4" s="69">
        <v>4</v>
      </c>
      <c r="L4" s="69">
        <v>115</v>
      </c>
      <c r="M4" s="69">
        <v>1</v>
      </c>
      <c r="N4" s="69">
        <v>180</v>
      </c>
      <c r="O4" s="69">
        <v>107</v>
      </c>
      <c r="P4" s="69">
        <v>20</v>
      </c>
      <c r="Q4" s="69">
        <v>1.2</v>
      </c>
      <c r="R4" s="69">
        <v>70</v>
      </c>
      <c r="S4" s="69">
        <v>2.5000000000000001E-2</v>
      </c>
      <c r="T4" s="193">
        <v>2E-3</v>
      </c>
      <c r="U4" s="193">
        <v>0.55000000000000004</v>
      </c>
    </row>
    <row r="5" spans="1:21" ht="28.8" x14ac:dyDescent="0.3">
      <c r="A5" s="9"/>
      <c r="B5" s="69"/>
      <c r="C5" s="188" t="s">
        <v>122</v>
      </c>
      <c r="D5" s="69">
        <v>50</v>
      </c>
      <c r="E5" s="193">
        <v>1.8</v>
      </c>
      <c r="F5" s="193">
        <v>0.3</v>
      </c>
      <c r="G5" s="193">
        <v>4.4000000000000004</v>
      </c>
      <c r="H5" s="194">
        <v>34.799999999999997</v>
      </c>
      <c r="I5" s="195">
        <v>0.02</v>
      </c>
      <c r="J5" s="195">
        <v>0.06</v>
      </c>
      <c r="K5" s="195">
        <v>1.6</v>
      </c>
      <c r="L5" s="195">
        <v>35</v>
      </c>
      <c r="M5" s="195"/>
      <c r="N5" s="195">
        <v>55</v>
      </c>
      <c r="O5" s="195">
        <v>60</v>
      </c>
      <c r="P5" s="195">
        <v>5</v>
      </c>
      <c r="Q5" s="195">
        <v>0.5</v>
      </c>
      <c r="R5" s="195">
        <v>80</v>
      </c>
      <c r="S5" s="195"/>
      <c r="T5" s="195"/>
      <c r="U5" s="193"/>
    </row>
    <row r="6" spans="1:21" s="4" customFormat="1" ht="31.2" x14ac:dyDescent="0.3">
      <c r="A6" s="14"/>
      <c r="B6" s="69">
        <v>7</v>
      </c>
      <c r="C6" s="53" t="s">
        <v>85</v>
      </c>
      <c r="D6" s="69">
        <v>25</v>
      </c>
      <c r="E6" s="69">
        <v>8.5</v>
      </c>
      <c r="F6" s="69">
        <v>5.6</v>
      </c>
      <c r="G6" s="69"/>
      <c r="H6" s="69">
        <v>78</v>
      </c>
      <c r="I6" s="69">
        <v>0.15</v>
      </c>
      <c r="J6" s="69">
        <v>0.1</v>
      </c>
      <c r="K6" s="69">
        <v>2.6</v>
      </c>
      <c r="L6" s="69"/>
      <c r="M6" s="69">
        <v>1.2</v>
      </c>
      <c r="N6" s="69">
        <v>60</v>
      </c>
      <c r="O6" s="69">
        <v>50</v>
      </c>
      <c r="P6" s="69">
        <v>3</v>
      </c>
      <c r="Q6" s="69">
        <v>0.4</v>
      </c>
      <c r="R6" s="69">
        <v>50</v>
      </c>
      <c r="S6" s="69"/>
      <c r="T6" s="193"/>
      <c r="U6" s="193">
        <v>0.35</v>
      </c>
    </row>
    <row r="7" spans="1:21" ht="15.6" x14ac:dyDescent="0.3">
      <c r="A7" s="9"/>
      <c r="B7" s="69" t="s">
        <v>82</v>
      </c>
      <c r="C7" s="18" t="s">
        <v>36</v>
      </c>
      <c r="D7" s="69">
        <v>200</v>
      </c>
      <c r="E7" s="69">
        <v>0.2</v>
      </c>
      <c r="F7" s="69">
        <v>0.05</v>
      </c>
      <c r="G7" s="69">
        <v>15.04</v>
      </c>
      <c r="H7" s="69">
        <v>61.36</v>
      </c>
      <c r="I7" s="69">
        <v>0.01</v>
      </c>
      <c r="J7" s="69"/>
      <c r="K7" s="69">
        <v>3.6</v>
      </c>
      <c r="L7" s="69"/>
      <c r="M7" s="69">
        <v>0.1</v>
      </c>
      <c r="N7" s="69">
        <v>0.5</v>
      </c>
      <c r="O7" s="69"/>
      <c r="P7" s="69">
        <v>8</v>
      </c>
      <c r="Q7" s="69">
        <v>0.08</v>
      </c>
      <c r="R7" s="69">
        <v>6.24</v>
      </c>
      <c r="S7" s="69"/>
      <c r="T7" s="199"/>
      <c r="U7" s="193"/>
    </row>
    <row r="8" spans="1:21" ht="15.75" customHeight="1" x14ac:dyDescent="0.3">
      <c r="A8" s="9"/>
      <c r="B8" s="90">
        <v>109</v>
      </c>
      <c r="C8" s="18" t="s">
        <v>93</v>
      </c>
      <c r="D8" s="70">
        <v>50</v>
      </c>
      <c r="E8" s="190">
        <v>3.5</v>
      </c>
      <c r="F8" s="190">
        <v>0.6</v>
      </c>
      <c r="G8" s="190">
        <v>18</v>
      </c>
      <c r="H8" s="196">
        <v>90</v>
      </c>
      <c r="I8" s="70">
        <v>0.06</v>
      </c>
      <c r="J8" s="70"/>
      <c r="K8" s="70"/>
      <c r="L8" s="70"/>
      <c r="M8" s="70"/>
      <c r="N8" s="70"/>
      <c r="O8" s="70"/>
      <c r="P8" s="105">
        <v>10.5</v>
      </c>
      <c r="Q8" s="105"/>
      <c r="R8" s="105">
        <v>14</v>
      </c>
      <c r="S8" s="105"/>
      <c r="T8" s="199"/>
      <c r="U8" s="193"/>
    </row>
    <row r="9" spans="1:21" ht="15.75" customHeight="1" x14ac:dyDescent="0.3">
      <c r="A9" s="9"/>
      <c r="B9" s="69"/>
      <c r="C9" s="40" t="s">
        <v>51</v>
      </c>
      <c r="D9" s="210">
        <f>SUM(D4:D8)</f>
        <v>505</v>
      </c>
      <c r="E9" s="70"/>
      <c r="F9" s="69"/>
      <c r="G9" s="69"/>
      <c r="H9" s="90">
        <f>SUM(H4:H8)</f>
        <v>564.16000000000008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200"/>
      <c r="U9" s="101"/>
    </row>
    <row r="10" spans="1:21" ht="15.6" x14ac:dyDescent="0.3">
      <c r="A10" s="9"/>
      <c r="B10" s="105"/>
      <c r="C10" s="97" t="s">
        <v>7</v>
      </c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201"/>
      <c r="U10" s="108"/>
    </row>
    <row r="11" spans="1:21" s="4" customFormat="1" ht="31.2" x14ac:dyDescent="0.3">
      <c r="A11" s="14"/>
      <c r="B11" s="105" t="s">
        <v>54</v>
      </c>
      <c r="C11" s="53" t="s">
        <v>70</v>
      </c>
      <c r="D11" s="69">
        <v>200</v>
      </c>
      <c r="E11" s="132">
        <v>5.7</v>
      </c>
      <c r="F11" s="132">
        <v>12</v>
      </c>
      <c r="G11" s="132">
        <v>25</v>
      </c>
      <c r="H11" s="130">
        <v>180</v>
      </c>
      <c r="I11" s="105">
        <v>0.2</v>
      </c>
      <c r="J11" s="105">
        <v>0.06</v>
      </c>
      <c r="K11" s="170">
        <v>3</v>
      </c>
      <c r="L11" s="69">
        <v>80</v>
      </c>
      <c r="M11" s="69">
        <v>1.1000000000000001</v>
      </c>
      <c r="N11" s="69">
        <v>150</v>
      </c>
      <c r="O11" s="69">
        <v>95</v>
      </c>
      <c r="P11" s="69">
        <v>8</v>
      </c>
      <c r="Q11" s="69">
        <v>0.52</v>
      </c>
      <c r="R11" s="69">
        <v>100</v>
      </c>
      <c r="S11" s="69">
        <v>3.5000000000000003E-2</v>
      </c>
      <c r="T11" s="200">
        <v>1.2E-2</v>
      </c>
      <c r="U11" s="101">
        <v>0.35</v>
      </c>
    </row>
    <row r="12" spans="1:21" ht="15.6" x14ac:dyDescent="0.3">
      <c r="A12" s="9"/>
      <c r="B12" s="69">
        <v>332</v>
      </c>
      <c r="C12" s="18" t="s">
        <v>37</v>
      </c>
      <c r="D12" s="69">
        <v>90</v>
      </c>
      <c r="E12" s="69">
        <v>10</v>
      </c>
      <c r="F12" s="69">
        <v>7</v>
      </c>
      <c r="G12" s="69">
        <v>15</v>
      </c>
      <c r="H12" s="69">
        <v>125</v>
      </c>
      <c r="I12" s="69">
        <v>0.05</v>
      </c>
      <c r="J12" s="69"/>
      <c r="K12" s="69"/>
      <c r="L12" s="69">
        <v>100</v>
      </c>
      <c r="M12" s="69">
        <v>2.5</v>
      </c>
      <c r="N12" s="69">
        <v>128</v>
      </c>
      <c r="O12" s="69">
        <v>140</v>
      </c>
      <c r="P12" s="69">
        <v>15</v>
      </c>
      <c r="Q12" s="69">
        <v>1.8</v>
      </c>
      <c r="R12" s="69">
        <v>47</v>
      </c>
      <c r="S12" s="69"/>
      <c r="T12" s="200">
        <v>5.0000000000000001E-3</v>
      </c>
      <c r="U12" s="101">
        <v>0.45</v>
      </c>
    </row>
    <row r="13" spans="1:21" ht="15.6" x14ac:dyDescent="0.3">
      <c r="A13" s="9"/>
      <c r="B13" s="69">
        <v>321</v>
      </c>
      <c r="C13" s="18" t="s">
        <v>29</v>
      </c>
      <c r="D13" s="69">
        <v>150</v>
      </c>
      <c r="E13" s="101">
        <v>2.8</v>
      </c>
      <c r="F13" s="101">
        <v>10.3</v>
      </c>
      <c r="G13" s="101">
        <v>20</v>
      </c>
      <c r="H13" s="101">
        <v>159</v>
      </c>
      <c r="I13" s="69"/>
      <c r="J13" s="69">
        <v>0.1</v>
      </c>
      <c r="K13" s="69">
        <v>4.5999999999999996</v>
      </c>
      <c r="L13" s="69">
        <v>0.08</v>
      </c>
      <c r="M13" s="69"/>
      <c r="N13" s="69">
        <v>0.04</v>
      </c>
      <c r="O13" s="69">
        <v>20</v>
      </c>
      <c r="P13" s="69">
        <v>20</v>
      </c>
      <c r="Q13" s="69"/>
      <c r="R13" s="69">
        <v>43</v>
      </c>
      <c r="S13" s="69"/>
      <c r="T13" s="200"/>
      <c r="U13" s="101"/>
    </row>
    <row r="14" spans="1:21" ht="17.25" customHeight="1" x14ac:dyDescent="0.3">
      <c r="A14" s="9"/>
      <c r="B14" s="69">
        <v>376</v>
      </c>
      <c r="C14" s="41" t="s">
        <v>91</v>
      </c>
      <c r="D14" s="90">
        <v>200</v>
      </c>
      <c r="E14" s="101">
        <v>1</v>
      </c>
      <c r="F14" s="101">
        <v>0.2</v>
      </c>
      <c r="G14" s="101">
        <v>28</v>
      </c>
      <c r="H14" s="101">
        <v>120</v>
      </c>
      <c r="I14" s="133"/>
      <c r="J14" s="133"/>
      <c r="K14" s="133"/>
      <c r="L14" s="69">
        <v>77</v>
      </c>
      <c r="M14" s="69"/>
      <c r="N14" s="69">
        <v>92</v>
      </c>
      <c r="O14" s="69">
        <v>100</v>
      </c>
      <c r="P14" s="69">
        <v>22.8</v>
      </c>
      <c r="Q14" s="69"/>
      <c r="R14" s="69">
        <v>90</v>
      </c>
      <c r="S14" s="69"/>
      <c r="T14" s="200"/>
      <c r="U14" s="101"/>
    </row>
    <row r="15" spans="1:21" ht="19.5" customHeight="1" x14ac:dyDescent="0.3">
      <c r="A15" s="9"/>
      <c r="B15" s="70">
        <v>109</v>
      </c>
      <c r="C15" s="18" t="s">
        <v>93</v>
      </c>
      <c r="D15" s="70">
        <v>50</v>
      </c>
      <c r="E15" s="103">
        <v>3.5</v>
      </c>
      <c r="F15" s="103">
        <v>0.6</v>
      </c>
      <c r="G15" s="103">
        <v>18</v>
      </c>
      <c r="H15" s="104">
        <v>90</v>
      </c>
      <c r="I15" s="70">
        <v>0.1</v>
      </c>
      <c r="J15" s="70">
        <v>0.05</v>
      </c>
      <c r="K15" s="70"/>
      <c r="L15" s="70"/>
      <c r="M15" s="70"/>
      <c r="N15" s="70">
        <v>11.56</v>
      </c>
      <c r="O15" s="70">
        <v>40.6</v>
      </c>
      <c r="P15" s="105">
        <v>7.52</v>
      </c>
      <c r="Q15" s="105">
        <v>0.56000000000000005</v>
      </c>
      <c r="R15" s="105">
        <v>56.56</v>
      </c>
      <c r="S15" s="105"/>
      <c r="T15" s="200"/>
      <c r="U15" s="101"/>
    </row>
    <row r="16" spans="1:21" ht="19.5" customHeight="1" x14ac:dyDescent="0.3">
      <c r="A16" s="9"/>
      <c r="B16" s="69">
        <v>108</v>
      </c>
      <c r="C16" s="18" t="s">
        <v>69</v>
      </c>
      <c r="D16" s="69">
        <v>60</v>
      </c>
      <c r="E16" s="103">
        <v>2.2999999999999998</v>
      </c>
      <c r="F16" s="103">
        <v>0.24</v>
      </c>
      <c r="G16" s="103">
        <v>14.8</v>
      </c>
      <c r="H16" s="104">
        <v>71</v>
      </c>
      <c r="I16" s="105">
        <v>0.05</v>
      </c>
      <c r="J16" s="105">
        <v>0.03</v>
      </c>
      <c r="K16" s="105"/>
      <c r="L16" s="105"/>
      <c r="M16" s="105"/>
      <c r="N16" s="105">
        <v>5.78</v>
      </c>
      <c r="O16" s="105">
        <v>20.3</v>
      </c>
      <c r="P16" s="105">
        <v>3.76</v>
      </c>
      <c r="Q16" s="105">
        <v>0.28000000000000003</v>
      </c>
      <c r="R16" s="105">
        <v>28.28</v>
      </c>
      <c r="S16" s="105"/>
      <c r="T16" s="200"/>
      <c r="U16" s="101"/>
    </row>
    <row r="17" spans="1:21" ht="19.5" customHeight="1" x14ac:dyDescent="0.3">
      <c r="A17" s="9"/>
      <c r="B17" s="69"/>
      <c r="C17" s="42" t="s">
        <v>51</v>
      </c>
      <c r="D17" s="73">
        <v>750</v>
      </c>
      <c r="E17" s="105"/>
      <c r="F17" s="105"/>
      <c r="G17" s="105"/>
      <c r="H17" s="90">
        <v>820</v>
      </c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200"/>
      <c r="U17" s="101"/>
    </row>
    <row r="18" spans="1:21" ht="15.6" x14ac:dyDescent="0.3">
      <c r="A18" s="9"/>
      <c r="B18" s="69"/>
      <c r="C18" s="97" t="s">
        <v>19</v>
      </c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201"/>
      <c r="U18" s="108"/>
    </row>
    <row r="19" spans="1:21" s="4" customFormat="1" ht="18.75" customHeight="1" x14ac:dyDescent="0.3">
      <c r="A19" s="16"/>
      <c r="B19" s="69">
        <v>491</v>
      </c>
      <c r="C19" s="53" t="s">
        <v>55</v>
      </c>
      <c r="D19" s="90">
        <v>100</v>
      </c>
      <c r="E19" s="170">
        <v>3.7</v>
      </c>
      <c r="F19" s="170">
        <v>0.1</v>
      </c>
      <c r="G19" s="170">
        <v>18</v>
      </c>
      <c r="H19" s="90">
        <v>135</v>
      </c>
      <c r="I19" s="69"/>
      <c r="J19" s="69"/>
      <c r="K19" s="69">
        <v>7.8</v>
      </c>
      <c r="L19" s="69">
        <v>40</v>
      </c>
      <c r="M19" s="69"/>
      <c r="N19" s="69">
        <v>48</v>
      </c>
      <c r="O19" s="69">
        <v>51.5</v>
      </c>
      <c r="P19" s="69">
        <v>10.1</v>
      </c>
      <c r="Q19" s="69"/>
      <c r="R19" s="69">
        <v>30</v>
      </c>
      <c r="S19" s="69"/>
      <c r="T19" s="200">
        <v>4.0000000000000001E-3</v>
      </c>
      <c r="U19" s="101">
        <v>0.3</v>
      </c>
    </row>
    <row r="20" spans="1:21" s="4" customFormat="1" ht="15.6" x14ac:dyDescent="0.3">
      <c r="A20" s="16"/>
      <c r="B20" s="69">
        <v>517</v>
      </c>
      <c r="C20" s="18" t="s">
        <v>109</v>
      </c>
      <c r="D20" s="69">
        <v>200</v>
      </c>
      <c r="E20" s="69">
        <v>1</v>
      </c>
      <c r="F20" s="69"/>
      <c r="G20" s="69">
        <v>17</v>
      </c>
      <c r="H20" s="69">
        <v>90</v>
      </c>
      <c r="I20" s="69">
        <v>0.06</v>
      </c>
      <c r="J20" s="69"/>
      <c r="K20" s="69">
        <v>8</v>
      </c>
      <c r="L20" s="69">
        <v>13</v>
      </c>
      <c r="M20" s="69">
        <v>1.1000000000000001</v>
      </c>
      <c r="N20" s="69">
        <v>15</v>
      </c>
      <c r="O20" s="69">
        <v>20</v>
      </c>
      <c r="P20" s="69">
        <v>5</v>
      </c>
      <c r="Q20" s="69">
        <v>1.2</v>
      </c>
      <c r="R20" s="69">
        <v>40</v>
      </c>
      <c r="S20" s="69"/>
      <c r="T20" s="202"/>
      <c r="U20" s="192">
        <v>0.25</v>
      </c>
    </row>
    <row r="21" spans="1:21" ht="15.6" x14ac:dyDescent="0.3">
      <c r="A21" s="15"/>
      <c r="B21" s="105"/>
      <c r="C21" s="53" t="s">
        <v>95</v>
      </c>
      <c r="D21" s="69">
        <v>200</v>
      </c>
      <c r="E21" s="69">
        <v>0.92</v>
      </c>
      <c r="F21" s="69">
        <v>0.7</v>
      </c>
      <c r="G21" s="69">
        <v>22.5</v>
      </c>
      <c r="H21" s="69">
        <v>120</v>
      </c>
      <c r="I21" s="69">
        <v>5.3999999999999999E-2</v>
      </c>
      <c r="J21" s="69">
        <v>0.6</v>
      </c>
      <c r="K21" s="69"/>
      <c r="L21" s="69">
        <v>20</v>
      </c>
      <c r="M21" s="69"/>
      <c r="N21" s="69">
        <v>20</v>
      </c>
      <c r="O21" s="69">
        <v>40</v>
      </c>
      <c r="P21" s="69">
        <v>28.8</v>
      </c>
      <c r="Q21" s="69">
        <v>2</v>
      </c>
      <c r="R21" s="69">
        <v>50</v>
      </c>
      <c r="S21" s="69">
        <v>1.4999999999999999E-2</v>
      </c>
      <c r="T21" s="200"/>
      <c r="U21" s="101"/>
    </row>
    <row r="22" spans="1:21" ht="15.6" x14ac:dyDescent="0.3">
      <c r="A22" s="9"/>
      <c r="B22" s="69"/>
      <c r="C22" s="135" t="s">
        <v>51</v>
      </c>
      <c r="D22" s="136">
        <v>500</v>
      </c>
      <c r="E22" s="69"/>
      <c r="F22" s="69"/>
      <c r="G22" s="69"/>
      <c r="H22" s="90">
        <f>SUM(H19:H21)</f>
        <v>345</v>
      </c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200"/>
      <c r="U22" s="101"/>
    </row>
    <row r="23" spans="1:21" s="4" customFormat="1" ht="15.6" x14ac:dyDescent="0.3">
      <c r="A23" s="24"/>
      <c r="B23" s="142"/>
      <c r="C23" s="42" t="s">
        <v>0</v>
      </c>
      <c r="D23" s="73"/>
      <c r="E23" s="170">
        <f>SUM(E4:E22)</f>
        <v>56.92</v>
      </c>
      <c r="F23" s="170">
        <f>SUM(F4:F22)</f>
        <v>51.690000000000005</v>
      </c>
      <c r="G23" s="170">
        <f>SUM(G4:G22)</f>
        <v>243.74</v>
      </c>
      <c r="H23" s="90">
        <f>H22+H17+H9</f>
        <v>1729.16</v>
      </c>
      <c r="I23" s="105">
        <f t="shared" ref="I23:U23" si="0">SUM(I4:I22)</f>
        <v>0.90400000000000014</v>
      </c>
      <c r="J23" s="105">
        <f t="shared" si="0"/>
        <v>1.0499999999999998</v>
      </c>
      <c r="K23" s="170">
        <f t="shared" si="0"/>
        <v>35.200000000000003</v>
      </c>
      <c r="L23" s="170">
        <f t="shared" si="0"/>
        <v>480.08</v>
      </c>
      <c r="M23" s="170">
        <f t="shared" si="0"/>
        <v>7</v>
      </c>
      <c r="N23" s="170">
        <f t="shared" si="0"/>
        <v>765.87999999999988</v>
      </c>
      <c r="O23" s="170">
        <f t="shared" si="0"/>
        <v>744.4</v>
      </c>
      <c r="P23" s="170">
        <f t="shared" si="0"/>
        <v>167.48000000000002</v>
      </c>
      <c r="Q23" s="170">
        <f t="shared" si="0"/>
        <v>8.5400000000000009</v>
      </c>
      <c r="R23" s="170">
        <f t="shared" si="0"/>
        <v>705.07999999999993</v>
      </c>
      <c r="S23" s="207">
        <f t="shared" si="0"/>
        <v>7.5000000000000011E-2</v>
      </c>
      <c r="T23" s="208">
        <f t="shared" si="0"/>
        <v>2.3E-2</v>
      </c>
      <c r="U23" s="105">
        <f t="shared" si="0"/>
        <v>2.25</v>
      </c>
    </row>
    <row r="24" spans="1:21" ht="16.5" customHeight="1" x14ac:dyDescent="0.3">
      <c r="A24" s="25"/>
      <c r="B24" s="140"/>
      <c r="C24" s="137"/>
      <c r="D24" s="115" t="s">
        <v>125</v>
      </c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38"/>
      <c r="U24" s="138"/>
    </row>
    <row r="25" spans="1:21" ht="15.6" x14ac:dyDescent="0.3">
      <c r="A25" s="25"/>
      <c r="B25" s="140"/>
      <c r="C25" s="85" t="s">
        <v>126</v>
      </c>
      <c r="D25" s="119">
        <f>E23</f>
        <v>56.92</v>
      </c>
      <c r="E25" s="129"/>
      <c r="F25" s="129"/>
      <c r="G25" s="129"/>
      <c r="H25" s="129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</row>
    <row r="26" spans="1:21" ht="15.6" x14ac:dyDescent="0.3">
      <c r="A26" s="25"/>
      <c r="B26" s="140"/>
      <c r="C26" s="85" t="s">
        <v>127</v>
      </c>
      <c r="D26" s="121">
        <f>F23</f>
        <v>51.690000000000005</v>
      </c>
      <c r="E26" s="129"/>
      <c r="F26" s="129"/>
      <c r="G26" s="129"/>
      <c r="H26" s="129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</row>
    <row r="27" spans="1:21" ht="15.6" x14ac:dyDescent="0.3">
      <c r="A27" s="25"/>
      <c r="B27" s="140"/>
      <c r="C27" s="85" t="s">
        <v>128</v>
      </c>
      <c r="D27" s="119">
        <f>G23</f>
        <v>243.74</v>
      </c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38"/>
      <c r="U27" s="138"/>
    </row>
    <row r="28" spans="1:21" ht="15.6" x14ac:dyDescent="0.3">
      <c r="A28" s="25"/>
      <c r="B28" s="140"/>
      <c r="C28" s="85" t="s">
        <v>113</v>
      </c>
      <c r="D28" s="123">
        <f>H23</f>
        <v>1729.16</v>
      </c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38"/>
      <c r="U28" s="138"/>
    </row>
    <row r="29" spans="1:21" ht="15.6" x14ac:dyDescent="0.3">
      <c r="A29" s="25"/>
      <c r="B29" s="140"/>
      <c r="C29" s="85" t="s">
        <v>13</v>
      </c>
      <c r="D29" s="124">
        <f>I23</f>
        <v>0.90400000000000014</v>
      </c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38"/>
      <c r="U29" s="138"/>
    </row>
    <row r="30" spans="1:21" ht="15.6" x14ac:dyDescent="0.3">
      <c r="A30" s="25"/>
      <c r="B30" s="140"/>
      <c r="C30" s="85" t="s">
        <v>76</v>
      </c>
      <c r="D30" s="124">
        <f>J23</f>
        <v>1.0499999999999998</v>
      </c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38"/>
      <c r="U30" s="138"/>
    </row>
    <row r="31" spans="1:21" ht="15.6" x14ac:dyDescent="0.3">
      <c r="A31" s="25"/>
      <c r="B31" s="140"/>
      <c r="C31" s="85" t="s">
        <v>14</v>
      </c>
      <c r="D31" s="126">
        <f>K23</f>
        <v>35.200000000000003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38"/>
      <c r="U31" s="138"/>
    </row>
    <row r="32" spans="1:21" ht="15.6" x14ac:dyDescent="0.3">
      <c r="A32" s="25"/>
      <c r="B32" s="140"/>
      <c r="C32" s="85" t="s">
        <v>129</v>
      </c>
      <c r="D32" s="126">
        <f>L23</f>
        <v>480.08</v>
      </c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38"/>
      <c r="U32" s="138"/>
    </row>
    <row r="33" spans="1:21" ht="15.6" x14ac:dyDescent="0.3">
      <c r="A33" s="25"/>
      <c r="B33" s="140"/>
      <c r="C33" s="85" t="s">
        <v>115</v>
      </c>
      <c r="D33" s="126">
        <f>M23</f>
        <v>7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38"/>
      <c r="U33" s="138"/>
    </row>
    <row r="34" spans="1:21" ht="15.6" x14ac:dyDescent="0.3">
      <c r="A34" s="25"/>
      <c r="B34" s="140"/>
      <c r="C34" s="85" t="s">
        <v>15</v>
      </c>
      <c r="D34" s="126">
        <f>N23</f>
        <v>765.87999999999988</v>
      </c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38"/>
      <c r="U34" s="138"/>
    </row>
    <row r="35" spans="1:21" ht="15.6" x14ac:dyDescent="0.3">
      <c r="A35" s="25"/>
      <c r="B35" s="140"/>
      <c r="C35" s="85" t="s">
        <v>16</v>
      </c>
      <c r="D35" s="124">
        <f>O23</f>
        <v>744.4</v>
      </c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38"/>
      <c r="U35" s="138"/>
    </row>
    <row r="36" spans="1:21" ht="15.6" x14ac:dyDescent="0.3">
      <c r="A36" s="25"/>
      <c r="B36" s="140"/>
      <c r="C36" s="85" t="s">
        <v>118</v>
      </c>
      <c r="D36" s="124">
        <f>P23</f>
        <v>167.48000000000002</v>
      </c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38"/>
      <c r="U36" s="138"/>
    </row>
    <row r="37" spans="1:21" ht="15.6" x14ac:dyDescent="0.3">
      <c r="A37" s="25"/>
      <c r="B37" s="140"/>
      <c r="C37" s="85" t="s">
        <v>17</v>
      </c>
      <c r="D37" s="124">
        <f>Q23</f>
        <v>8.5400000000000009</v>
      </c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38"/>
      <c r="U37" s="138"/>
    </row>
    <row r="38" spans="1:21" ht="15.6" x14ac:dyDescent="0.3">
      <c r="A38" s="25"/>
      <c r="B38" s="140"/>
      <c r="C38" s="85" t="s">
        <v>119</v>
      </c>
      <c r="D38" s="124">
        <f>R23</f>
        <v>705.07999999999993</v>
      </c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38"/>
      <c r="U38" s="138"/>
    </row>
    <row r="39" spans="1:21" ht="17.25" customHeight="1" x14ac:dyDescent="0.3">
      <c r="A39" s="25"/>
      <c r="B39" s="140"/>
      <c r="C39" s="85" t="s">
        <v>77</v>
      </c>
      <c r="D39" s="127">
        <f>S23</f>
        <v>7.5000000000000011E-2</v>
      </c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38"/>
      <c r="U39" s="138"/>
    </row>
    <row r="40" spans="1:21" ht="18" customHeight="1" x14ac:dyDescent="0.3">
      <c r="A40" s="25"/>
      <c r="B40" s="143"/>
      <c r="C40" s="85" t="s">
        <v>120</v>
      </c>
      <c r="D40" s="127">
        <f>T23</f>
        <v>2.3E-2</v>
      </c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38"/>
      <c r="U40" s="138"/>
    </row>
    <row r="41" spans="1:21" s="1" customFormat="1" ht="15.6" x14ac:dyDescent="0.3">
      <c r="A41" s="24"/>
      <c r="B41" s="140"/>
      <c r="C41" s="85" t="s">
        <v>121</v>
      </c>
      <c r="D41" s="124">
        <f>U23</f>
        <v>2.25</v>
      </c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39"/>
      <c r="U41" s="139"/>
    </row>
    <row r="42" spans="1:21" s="1" customFormat="1" ht="15.6" x14ac:dyDescent="0.3">
      <c r="A42" s="24" t="s">
        <v>30</v>
      </c>
      <c r="B42" s="142"/>
      <c r="C42" s="128"/>
      <c r="D42" s="140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39"/>
      <c r="U42" s="139"/>
    </row>
    <row r="43" spans="1:21" s="1" customFormat="1" ht="15.6" x14ac:dyDescent="0.3">
      <c r="A43" s="25"/>
      <c r="B43" s="140"/>
      <c r="C43" s="129"/>
      <c r="D43" s="140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39"/>
      <c r="U43" s="139"/>
    </row>
    <row r="44" spans="1:21" s="1" customFormat="1" ht="15.6" x14ac:dyDescent="0.3">
      <c r="A44" s="17"/>
      <c r="B44" s="58"/>
      <c r="C44" s="25"/>
      <c r="D44" s="58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</row>
    <row r="45" spans="1:21" s="1" customFormat="1" x14ac:dyDescent="0.3">
      <c r="A45" s="2"/>
      <c r="B45" s="96"/>
      <c r="D45" s="96"/>
    </row>
    <row r="46" spans="1:21" s="1" customFormat="1" x14ac:dyDescent="0.3">
      <c r="A46" s="2"/>
      <c r="B46" s="96"/>
      <c r="D46" s="96"/>
    </row>
    <row r="47" spans="1:21" s="1" customFormat="1" x14ac:dyDescent="0.3">
      <c r="A47" s="2"/>
      <c r="B47" s="96"/>
      <c r="D47" s="96"/>
    </row>
    <row r="48" spans="1:21" s="1" customFormat="1" x14ac:dyDescent="0.3">
      <c r="A48" s="2"/>
      <c r="B48" s="96"/>
      <c r="D48" s="96"/>
    </row>
    <row r="49" spans="1:4" s="1" customFormat="1" x14ac:dyDescent="0.3">
      <c r="A49" s="2"/>
      <c r="B49" s="96"/>
      <c r="D49" s="96"/>
    </row>
    <row r="50" spans="1:4" s="1" customFormat="1" x14ac:dyDescent="0.3">
      <c r="A50" s="2"/>
      <c r="B50" s="96"/>
      <c r="D50" s="96"/>
    </row>
    <row r="51" spans="1:4" s="1" customFormat="1" x14ac:dyDescent="0.3">
      <c r="A51" s="2"/>
      <c r="B51" s="96"/>
      <c r="D51" s="96"/>
    </row>
    <row r="52" spans="1:4" s="1" customFormat="1" x14ac:dyDescent="0.3">
      <c r="A52" s="2"/>
      <c r="B52" s="96"/>
      <c r="D52" s="96"/>
    </row>
    <row r="53" spans="1:4" s="1" customFormat="1" x14ac:dyDescent="0.3">
      <c r="A53" s="2"/>
      <c r="B53" s="96"/>
      <c r="D53" s="96"/>
    </row>
    <row r="54" spans="1:4" s="1" customFormat="1" x14ac:dyDescent="0.3">
      <c r="A54" s="2"/>
      <c r="B54" s="96"/>
      <c r="D54" s="96"/>
    </row>
    <row r="55" spans="1:4" s="1" customFormat="1" x14ac:dyDescent="0.3">
      <c r="A55" s="2"/>
      <c r="B55" s="96"/>
      <c r="D55" s="96"/>
    </row>
    <row r="56" spans="1:4" s="1" customFormat="1" x14ac:dyDescent="0.3">
      <c r="A56" s="2"/>
      <c r="B56" s="96"/>
      <c r="D56" s="96"/>
    </row>
    <row r="57" spans="1:4" s="1" customFormat="1" x14ac:dyDescent="0.3">
      <c r="A57" s="2"/>
      <c r="B57" s="96"/>
      <c r="D57" s="96"/>
    </row>
    <row r="58" spans="1:4" s="1" customFormat="1" x14ac:dyDescent="0.3">
      <c r="A58" s="2"/>
      <c r="B58" s="96"/>
      <c r="D58" s="96"/>
    </row>
    <row r="59" spans="1:4" s="1" customFormat="1" x14ac:dyDescent="0.3">
      <c r="A59" s="2"/>
      <c r="B59" s="96"/>
      <c r="D59" s="96"/>
    </row>
    <row r="60" spans="1:4" s="1" customFormat="1" x14ac:dyDescent="0.3">
      <c r="A60" s="2"/>
      <c r="B60" s="96"/>
      <c r="D60" s="96"/>
    </row>
    <row r="61" spans="1:4" s="1" customFormat="1" x14ac:dyDescent="0.3">
      <c r="A61" s="2"/>
      <c r="B61" s="96"/>
      <c r="D61" s="96"/>
    </row>
    <row r="62" spans="1:4" s="1" customFormat="1" x14ac:dyDescent="0.3">
      <c r="A62" s="2"/>
      <c r="B62" s="96"/>
      <c r="D62" s="96"/>
    </row>
    <row r="63" spans="1:4" s="1" customFormat="1" x14ac:dyDescent="0.3">
      <c r="A63" s="2"/>
      <c r="B63" s="96"/>
      <c r="D63" s="96"/>
    </row>
    <row r="64" spans="1:4" s="1" customFormat="1" x14ac:dyDescent="0.3">
      <c r="A64" s="2"/>
      <c r="B64" s="96"/>
      <c r="D64" s="96"/>
    </row>
    <row r="65" spans="1:4" s="1" customFormat="1" x14ac:dyDescent="0.3">
      <c r="A65" s="2"/>
      <c r="B65" s="96"/>
      <c r="D65" s="96"/>
    </row>
    <row r="66" spans="1:4" s="1" customFormat="1" x14ac:dyDescent="0.3">
      <c r="A66" s="2"/>
      <c r="B66" s="96"/>
      <c r="D66" s="96"/>
    </row>
    <row r="67" spans="1:4" s="1" customFormat="1" x14ac:dyDescent="0.3">
      <c r="A67" s="2"/>
      <c r="B67" s="96"/>
      <c r="D67" s="96"/>
    </row>
    <row r="68" spans="1:4" s="1" customFormat="1" x14ac:dyDescent="0.3">
      <c r="A68" s="2"/>
      <c r="B68" s="96"/>
      <c r="D68" s="96"/>
    </row>
    <row r="69" spans="1:4" s="1" customFormat="1" x14ac:dyDescent="0.3">
      <c r="A69" s="2"/>
      <c r="B69" s="96"/>
      <c r="D69" s="96"/>
    </row>
    <row r="70" spans="1:4" s="1" customFormat="1" x14ac:dyDescent="0.3">
      <c r="A70" s="2"/>
      <c r="B70" s="96"/>
      <c r="D70" s="96"/>
    </row>
    <row r="71" spans="1:4" s="1" customFormat="1" x14ac:dyDescent="0.3">
      <c r="A71" s="2"/>
      <c r="B71" s="96"/>
      <c r="D71" s="96"/>
    </row>
    <row r="72" spans="1:4" s="1" customFormat="1" x14ac:dyDescent="0.3">
      <c r="A72" s="2"/>
      <c r="B72" s="96"/>
      <c r="D72" s="96"/>
    </row>
    <row r="73" spans="1:4" s="1" customFormat="1" x14ac:dyDescent="0.3">
      <c r="A73" s="2"/>
      <c r="B73" s="96"/>
      <c r="D73" s="96"/>
    </row>
    <row r="74" spans="1:4" s="1" customFormat="1" x14ac:dyDescent="0.3">
      <c r="A74" s="2"/>
      <c r="B74" s="96"/>
      <c r="D74" s="96"/>
    </row>
    <row r="75" spans="1:4" s="1" customFormat="1" x14ac:dyDescent="0.3">
      <c r="A75" s="2"/>
      <c r="B75" s="96"/>
      <c r="D75" s="96"/>
    </row>
    <row r="76" spans="1:4" s="1" customFormat="1" x14ac:dyDescent="0.3">
      <c r="A76" s="2"/>
      <c r="B76" s="96"/>
      <c r="D76" s="96"/>
    </row>
    <row r="77" spans="1:4" s="1" customFormat="1" x14ac:dyDescent="0.3">
      <c r="A77" s="2"/>
      <c r="B77" s="96"/>
      <c r="D77" s="96"/>
    </row>
    <row r="78" spans="1:4" s="1" customFormat="1" x14ac:dyDescent="0.3">
      <c r="A78" s="2"/>
      <c r="B78" s="96"/>
      <c r="D78" s="96"/>
    </row>
    <row r="79" spans="1:4" s="1" customFormat="1" x14ac:dyDescent="0.3">
      <c r="A79" s="2"/>
      <c r="B79" s="96"/>
      <c r="D79" s="96"/>
    </row>
    <row r="80" spans="1:4" s="1" customFormat="1" x14ac:dyDescent="0.3">
      <c r="A80" s="2"/>
      <c r="B80" s="96"/>
      <c r="D80" s="96"/>
    </row>
    <row r="81" spans="1:4" s="1" customFormat="1" x14ac:dyDescent="0.3">
      <c r="A81" s="2"/>
      <c r="B81" s="96"/>
      <c r="D81" s="96"/>
    </row>
    <row r="82" spans="1:4" s="1" customFormat="1" x14ac:dyDescent="0.3">
      <c r="A82" s="2"/>
      <c r="B82" s="96"/>
      <c r="D82" s="96"/>
    </row>
    <row r="83" spans="1:4" s="1" customFormat="1" x14ac:dyDescent="0.3">
      <c r="A83" s="2"/>
      <c r="B83" s="96"/>
      <c r="D83" s="96"/>
    </row>
    <row r="84" spans="1:4" s="1" customFormat="1" x14ac:dyDescent="0.3">
      <c r="A84" s="2"/>
      <c r="B84" s="96"/>
      <c r="D84" s="96"/>
    </row>
    <row r="85" spans="1:4" s="1" customFormat="1" x14ac:dyDescent="0.3">
      <c r="A85" s="2"/>
      <c r="B85" s="96"/>
      <c r="D85" s="96"/>
    </row>
    <row r="86" spans="1:4" s="1" customFormat="1" x14ac:dyDescent="0.3">
      <c r="A86" s="2"/>
      <c r="B86" s="96"/>
      <c r="D86" s="96"/>
    </row>
    <row r="87" spans="1:4" s="1" customFormat="1" x14ac:dyDescent="0.3">
      <c r="A87" s="2"/>
      <c r="B87" s="96"/>
      <c r="D87" s="96"/>
    </row>
    <row r="88" spans="1:4" s="1" customFormat="1" x14ac:dyDescent="0.3">
      <c r="A88" s="2"/>
      <c r="B88" s="96"/>
      <c r="D88" s="96"/>
    </row>
    <row r="89" spans="1:4" s="1" customFormat="1" x14ac:dyDescent="0.3">
      <c r="A89" s="2"/>
      <c r="B89" s="96"/>
      <c r="D89" s="96"/>
    </row>
    <row r="90" spans="1:4" s="1" customFormat="1" x14ac:dyDescent="0.3">
      <c r="A90" s="2"/>
      <c r="B90" s="96"/>
      <c r="D90" s="96"/>
    </row>
    <row r="91" spans="1:4" s="1" customFormat="1" x14ac:dyDescent="0.3">
      <c r="A91" s="2"/>
      <c r="B91" s="96"/>
      <c r="D91" s="96"/>
    </row>
    <row r="92" spans="1:4" s="1" customFormat="1" x14ac:dyDescent="0.3">
      <c r="A92" s="2"/>
      <c r="B92" s="96"/>
      <c r="D92" s="96"/>
    </row>
    <row r="93" spans="1:4" s="1" customFormat="1" x14ac:dyDescent="0.3">
      <c r="A93" s="2"/>
      <c r="B93" s="96"/>
      <c r="D93" s="96"/>
    </row>
    <row r="94" spans="1:4" s="1" customFormat="1" x14ac:dyDescent="0.3">
      <c r="A94" s="2"/>
      <c r="B94" s="96"/>
      <c r="D94" s="96"/>
    </row>
    <row r="95" spans="1:4" s="1" customFormat="1" x14ac:dyDescent="0.3">
      <c r="A95" s="2"/>
      <c r="B95" s="96"/>
      <c r="D95" s="96"/>
    </row>
    <row r="96" spans="1:4" s="1" customFormat="1" x14ac:dyDescent="0.3">
      <c r="A96" s="2"/>
      <c r="B96" s="96"/>
      <c r="D96" s="96"/>
    </row>
    <row r="97" spans="1:4" s="1" customFormat="1" x14ac:dyDescent="0.3">
      <c r="A97" s="2"/>
      <c r="B97" s="96"/>
      <c r="D97" s="96"/>
    </row>
    <row r="98" spans="1:4" s="1" customFormat="1" x14ac:dyDescent="0.3">
      <c r="A98" s="2"/>
      <c r="B98" s="96"/>
      <c r="D98" s="96"/>
    </row>
    <row r="99" spans="1:4" s="1" customFormat="1" x14ac:dyDescent="0.3">
      <c r="A99" s="2"/>
      <c r="B99" s="96"/>
      <c r="D99" s="96"/>
    </row>
    <row r="100" spans="1:4" s="1" customFormat="1" x14ac:dyDescent="0.3">
      <c r="A100" s="2"/>
      <c r="B100" s="96"/>
      <c r="D100" s="96"/>
    </row>
    <row r="101" spans="1:4" s="1" customFormat="1" x14ac:dyDescent="0.3">
      <c r="A101" s="2"/>
      <c r="B101" s="96"/>
      <c r="D101" s="96"/>
    </row>
    <row r="102" spans="1:4" s="1" customFormat="1" x14ac:dyDescent="0.3">
      <c r="A102" s="2"/>
      <c r="B102" s="96"/>
      <c r="D102" s="96"/>
    </row>
    <row r="103" spans="1:4" s="1" customFormat="1" x14ac:dyDescent="0.3">
      <c r="A103" s="2"/>
      <c r="B103" s="96"/>
      <c r="D103" s="96"/>
    </row>
    <row r="104" spans="1:4" s="1" customFormat="1" x14ac:dyDescent="0.3">
      <c r="A104" s="2"/>
      <c r="B104" s="96"/>
      <c r="D104" s="96"/>
    </row>
    <row r="105" spans="1:4" s="1" customFormat="1" x14ac:dyDescent="0.3">
      <c r="A105" s="2"/>
      <c r="B105" s="96"/>
      <c r="D105" s="96"/>
    </row>
    <row r="106" spans="1:4" s="1" customFormat="1" x14ac:dyDescent="0.3">
      <c r="A106" s="2"/>
      <c r="B106" s="96"/>
      <c r="D106" s="96"/>
    </row>
    <row r="107" spans="1:4" s="1" customFormat="1" x14ac:dyDescent="0.3">
      <c r="A107" s="2"/>
      <c r="B107" s="96"/>
      <c r="D107" s="96"/>
    </row>
    <row r="108" spans="1:4" s="1" customFormat="1" x14ac:dyDescent="0.3">
      <c r="A108" s="2"/>
      <c r="B108" s="96"/>
      <c r="D108" s="96"/>
    </row>
    <row r="109" spans="1:4" s="1" customFormat="1" x14ac:dyDescent="0.3">
      <c r="A109" s="2"/>
      <c r="B109" s="96"/>
      <c r="D109" s="96"/>
    </row>
    <row r="110" spans="1:4" s="1" customFormat="1" x14ac:dyDescent="0.3">
      <c r="A110" s="2"/>
      <c r="B110" s="96"/>
      <c r="D110" s="96"/>
    </row>
    <row r="111" spans="1:4" s="1" customFormat="1" x14ac:dyDescent="0.3">
      <c r="A111" s="2"/>
      <c r="B111" s="96"/>
      <c r="D111" s="96"/>
    </row>
    <row r="112" spans="1:4" s="1" customFormat="1" x14ac:dyDescent="0.3">
      <c r="A112" s="2"/>
      <c r="B112" s="96"/>
      <c r="D112" s="96"/>
    </row>
    <row r="113" spans="1:4" s="1" customFormat="1" x14ac:dyDescent="0.3">
      <c r="A113" s="2"/>
      <c r="B113" s="96"/>
      <c r="D113" s="96"/>
    </row>
    <row r="114" spans="1:4" s="1" customFormat="1" x14ac:dyDescent="0.3">
      <c r="A114" s="2"/>
      <c r="B114" s="96"/>
      <c r="D114" s="96"/>
    </row>
    <row r="115" spans="1:4" s="1" customFormat="1" x14ac:dyDescent="0.3">
      <c r="A115" s="2"/>
      <c r="B115" s="96"/>
      <c r="D115" s="96"/>
    </row>
    <row r="116" spans="1:4" s="1" customFormat="1" x14ac:dyDescent="0.3">
      <c r="A116" s="2"/>
      <c r="B116" s="96"/>
      <c r="D116" s="96"/>
    </row>
    <row r="117" spans="1:4" s="1" customFormat="1" x14ac:dyDescent="0.3">
      <c r="A117" s="2"/>
      <c r="B117" s="96"/>
      <c r="D117" s="96"/>
    </row>
    <row r="118" spans="1:4" s="1" customFormat="1" x14ac:dyDescent="0.3">
      <c r="A118" s="2"/>
      <c r="B118" s="96"/>
      <c r="D118" s="96"/>
    </row>
    <row r="119" spans="1:4" s="1" customFormat="1" x14ac:dyDescent="0.3">
      <c r="A119" s="2"/>
      <c r="B119" s="96"/>
      <c r="D119" s="96"/>
    </row>
    <row r="120" spans="1:4" s="1" customFormat="1" x14ac:dyDescent="0.3">
      <c r="A120" s="2"/>
      <c r="B120" s="96"/>
      <c r="D120" s="96"/>
    </row>
    <row r="121" spans="1:4" s="1" customFormat="1" x14ac:dyDescent="0.3">
      <c r="A121" s="2"/>
      <c r="B121" s="96"/>
      <c r="D121" s="96"/>
    </row>
    <row r="122" spans="1:4" s="1" customFormat="1" x14ac:dyDescent="0.3">
      <c r="A122" s="2"/>
      <c r="B122" s="96"/>
      <c r="D122" s="96"/>
    </row>
    <row r="123" spans="1:4" s="1" customFormat="1" x14ac:dyDescent="0.3">
      <c r="A123" s="2"/>
      <c r="B123" s="96"/>
      <c r="D123" s="96"/>
    </row>
    <row r="124" spans="1:4" s="1" customFormat="1" x14ac:dyDescent="0.3">
      <c r="A124" s="2"/>
      <c r="B124" s="96"/>
      <c r="D124" s="96"/>
    </row>
    <row r="125" spans="1:4" s="1" customFormat="1" x14ac:dyDescent="0.3">
      <c r="A125" s="2"/>
      <c r="B125" s="96"/>
      <c r="D125" s="96"/>
    </row>
    <row r="126" spans="1:4" s="1" customFormat="1" x14ac:dyDescent="0.3">
      <c r="A126" s="2"/>
      <c r="B126" s="96"/>
      <c r="D126" s="96"/>
    </row>
    <row r="127" spans="1:4" s="1" customFormat="1" x14ac:dyDescent="0.3">
      <c r="A127" s="2"/>
      <c r="B127" s="96"/>
      <c r="D127" s="96"/>
    </row>
    <row r="128" spans="1:4" s="1" customFormat="1" x14ac:dyDescent="0.3">
      <c r="A128" s="2"/>
      <c r="B128" s="96"/>
      <c r="D128" s="96"/>
    </row>
    <row r="129" spans="1:4" s="1" customFormat="1" x14ac:dyDescent="0.3">
      <c r="A129" s="2"/>
      <c r="B129" s="96"/>
      <c r="D129" s="96"/>
    </row>
    <row r="130" spans="1:4" s="1" customFormat="1" x14ac:dyDescent="0.3">
      <c r="A130" s="2"/>
      <c r="B130" s="96"/>
      <c r="D130" s="96"/>
    </row>
    <row r="131" spans="1:4" s="1" customFormat="1" x14ac:dyDescent="0.3">
      <c r="A131" s="2"/>
      <c r="B131" s="96"/>
      <c r="D131" s="96"/>
    </row>
    <row r="132" spans="1:4" s="1" customFormat="1" x14ac:dyDescent="0.3">
      <c r="A132" s="2"/>
      <c r="B132" s="96"/>
      <c r="D132" s="96"/>
    </row>
    <row r="133" spans="1:4" s="1" customFormat="1" x14ac:dyDescent="0.3">
      <c r="A133" s="2"/>
      <c r="B133" s="96"/>
      <c r="D133" s="96"/>
    </row>
    <row r="134" spans="1:4" s="1" customFormat="1" x14ac:dyDescent="0.3">
      <c r="A134" s="2"/>
      <c r="B134" s="96"/>
      <c r="D134" s="96"/>
    </row>
    <row r="135" spans="1:4" s="1" customFormat="1" x14ac:dyDescent="0.3">
      <c r="A135" s="2"/>
      <c r="B135" s="96"/>
      <c r="D135" s="96"/>
    </row>
    <row r="136" spans="1:4" s="1" customFormat="1" x14ac:dyDescent="0.3">
      <c r="A136" s="2"/>
      <c r="B136" s="96"/>
      <c r="D136" s="96"/>
    </row>
    <row r="137" spans="1:4" s="1" customFormat="1" x14ac:dyDescent="0.3">
      <c r="A137" s="2"/>
      <c r="B137" s="96"/>
      <c r="D137" s="96"/>
    </row>
    <row r="138" spans="1:4" s="1" customFormat="1" x14ac:dyDescent="0.3">
      <c r="A138" s="2"/>
      <c r="B138" s="96"/>
      <c r="D138" s="96"/>
    </row>
    <row r="139" spans="1:4" s="1" customFormat="1" x14ac:dyDescent="0.3">
      <c r="A139" s="2"/>
      <c r="B139" s="96"/>
      <c r="D139" s="96"/>
    </row>
    <row r="140" spans="1:4" s="1" customFormat="1" x14ac:dyDescent="0.3">
      <c r="A140" s="2"/>
      <c r="B140" s="96"/>
      <c r="D140" s="96"/>
    </row>
    <row r="141" spans="1:4" s="1" customFormat="1" x14ac:dyDescent="0.3">
      <c r="A141" s="2"/>
      <c r="B141" s="96"/>
      <c r="D141" s="96"/>
    </row>
    <row r="142" spans="1:4" s="1" customFormat="1" x14ac:dyDescent="0.3">
      <c r="A142" s="2"/>
      <c r="B142" s="96"/>
      <c r="D142" s="96"/>
    </row>
    <row r="143" spans="1:4" s="1" customFormat="1" x14ac:dyDescent="0.3">
      <c r="A143" s="2"/>
      <c r="B143" s="96"/>
      <c r="D143" s="96"/>
    </row>
    <row r="144" spans="1:4" s="1" customFormat="1" x14ac:dyDescent="0.3">
      <c r="A144" s="2"/>
      <c r="B144" s="96"/>
      <c r="D144" s="96"/>
    </row>
    <row r="145" spans="1:19" s="1" customFormat="1" x14ac:dyDescent="0.3">
      <c r="A145" s="2"/>
      <c r="B145" s="96"/>
      <c r="D145" s="96"/>
    </row>
    <row r="146" spans="1:19" s="1" customFormat="1" x14ac:dyDescent="0.3">
      <c r="A146" s="2"/>
      <c r="B146" s="96"/>
      <c r="D146" s="96"/>
    </row>
    <row r="147" spans="1:19" s="1" customFormat="1" x14ac:dyDescent="0.3">
      <c r="A147" s="2"/>
      <c r="B147" s="96"/>
      <c r="D147" s="96"/>
    </row>
    <row r="148" spans="1:19" s="1" customFormat="1" x14ac:dyDescent="0.3">
      <c r="A148" s="2"/>
      <c r="B148" s="96"/>
      <c r="D148" s="96"/>
    </row>
    <row r="149" spans="1:19" s="1" customFormat="1" x14ac:dyDescent="0.3">
      <c r="A149" s="2"/>
      <c r="B149" s="96"/>
      <c r="D149" s="96"/>
    </row>
    <row r="150" spans="1:19" s="1" customFormat="1" x14ac:dyDescent="0.3">
      <c r="A150" s="2"/>
      <c r="B150" s="96"/>
      <c r="D150" s="96"/>
    </row>
    <row r="151" spans="1:19" s="1" customFormat="1" x14ac:dyDescent="0.3">
      <c r="A151" s="2"/>
      <c r="B151" s="96"/>
      <c r="D151" s="96"/>
    </row>
    <row r="152" spans="1:19" x14ac:dyDescent="0.3"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x14ac:dyDescent="0.3"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x14ac:dyDescent="0.3"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x14ac:dyDescent="0.3"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x14ac:dyDescent="0.3"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x14ac:dyDescent="0.3"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x14ac:dyDescent="0.3"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x14ac:dyDescent="0.3"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x14ac:dyDescent="0.3"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5:19" x14ac:dyDescent="0.3"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5:19" x14ac:dyDescent="0.3"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5:19" x14ac:dyDescent="0.3"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5:19" x14ac:dyDescent="0.3"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5:19" x14ac:dyDescent="0.3"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5:19" x14ac:dyDescent="0.3"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5:19" x14ac:dyDescent="0.3"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5:19" x14ac:dyDescent="0.3"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5:19" x14ac:dyDescent="0.3"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5:19" x14ac:dyDescent="0.3"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5:19" x14ac:dyDescent="0.3"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5:19" x14ac:dyDescent="0.3"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5:19" x14ac:dyDescent="0.3"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5:19" x14ac:dyDescent="0.3"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5:19" x14ac:dyDescent="0.3"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5:19" x14ac:dyDescent="0.3"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5:19" x14ac:dyDescent="0.3"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5:19" x14ac:dyDescent="0.3"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5:19" x14ac:dyDescent="0.3"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5:19" x14ac:dyDescent="0.3"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5:19" x14ac:dyDescent="0.3"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5:19" x14ac:dyDescent="0.3"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5:19" x14ac:dyDescent="0.3"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5:19" x14ac:dyDescent="0.3"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5:19" x14ac:dyDescent="0.3"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5:19" x14ac:dyDescent="0.3"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5:19" x14ac:dyDescent="0.3"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5:19" x14ac:dyDescent="0.3"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5:19" x14ac:dyDescent="0.3"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5:19" x14ac:dyDescent="0.3"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5:19" x14ac:dyDescent="0.3"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5:19" x14ac:dyDescent="0.3"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5:19" x14ac:dyDescent="0.3"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5:19" x14ac:dyDescent="0.3"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5:19" x14ac:dyDescent="0.3"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5:19" x14ac:dyDescent="0.3"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5:19" x14ac:dyDescent="0.3"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5:19" x14ac:dyDescent="0.3"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5:19" x14ac:dyDescent="0.3"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5:19" x14ac:dyDescent="0.3"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5:19" x14ac:dyDescent="0.3"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5:19" x14ac:dyDescent="0.3"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5:19" x14ac:dyDescent="0.3"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5:19" x14ac:dyDescent="0.3"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5:19" x14ac:dyDescent="0.3"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5:19" x14ac:dyDescent="0.3"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5:19" x14ac:dyDescent="0.3"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5:19" x14ac:dyDescent="0.3"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5:19" x14ac:dyDescent="0.3"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5:19" x14ac:dyDescent="0.3"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5:19" x14ac:dyDescent="0.3"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5:19" x14ac:dyDescent="0.3"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5:19" x14ac:dyDescent="0.3"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5:19" x14ac:dyDescent="0.3"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5:19" x14ac:dyDescent="0.3"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5:19" x14ac:dyDescent="0.3"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5:19" x14ac:dyDescent="0.3"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5:19" x14ac:dyDescent="0.3"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5:19" x14ac:dyDescent="0.3"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5:19" x14ac:dyDescent="0.3"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5:19" x14ac:dyDescent="0.3"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5:19" x14ac:dyDescent="0.3"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5:19" x14ac:dyDescent="0.3"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5:19" x14ac:dyDescent="0.3"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5:19" x14ac:dyDescent="0.3"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5:19" x14ac:dyDescent="0.3"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5:19" x14ac:dyDescent="0.3"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5:19" x14ac:dyDescent="0.3"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5:19" x14ac:dyDescent="0.3"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5:19" x14ac:dyDescent="0.3"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5:19" x14ac:dyDescent="0.3"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</sheetData>
  <printOptions horizontalCentered="1"/>
  <pageMargins left="0.11811023622047244" right="0.11811023622047244" top="0.59055118110236215" bottom="0.59055118110236215" header="0" footer="0"/>
  <pageSetup paperSize="9" scale="1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10 день</vt:lpstr>
      <vt:lpstr>9 день</vt:lpstr>
      <vt:lpstr>8день</vt:lpstr>
      <vt:lpstr>ДЕНЬ7</vt:lpstr>
      <vt:lpstr>ДЕНЬ6</vt:lpstr>
      <vt:lpstr>ДЕНЬ 5</vt:lpstr>
      <vt:lpstr>ДЕНЬ 4</vt:lpstr>
      <vt:lpstr>3день</vt:lpstr>
      <vt:lpstr>2день</vt:lpstr>
      <vt:lpstr>1день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2025-04-01T22:40:31Z</dcterms:modified>
</cp:coreProperties>
</file>