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899" activeTab="14"/>
  </bookViews>
  <sheets>
    <sheet name="15 день" sheetId="38" r:id="rId1"/>
    <sheet name="14 день" sheetId="37" r:id="rId2"/>
    <sheet name="13 день" sheetId="36" r:id="rId3"/>
    <sheet name="12 день" sheetId="35" r:id="rId4"/>
    <sheet name="11 день" sheetId="34" r:id="rId5"/>
    <sheet name="10 день" sheetId="31" r:id="rId6"/>
    <sheet name="9 день" sheetId="30" r:id="rId7"/>
    <sheet name="8день" sheetId="29" r:id="rId8"/>
    <sheet name="ДЕНЬ7" sheetId="15" r:id="rId9"/>
    <sheet name="ДЕНЬ6" sheetId="14" r:id="rId10"/>
    <sheet name="ДЕНЬ 5" sheetId="11" r:id="rId11"/>
    <sheet name="ДЕНЬ 4" sheetId="10" r:id="rId12"/>
    <sheet name="3день" sheetId="9" r:id="rId13"/>
    <sheet name="2день" sheetId="6" r:id="rId14"/>
    <sheet name="1день" sheetId="28" r:id="rId15"/>
  </sheets>
  <calcPr calcId="162913"/>
</workbook>
</file>

<file path=xl/calcChain.xml><?xml version="1.0" encoding="utf-8"?>
<calcChain xmlns="http://schemas.openxmlformats.org/spreadsheetml/2006/main">
  <c r="I23" i="34" l="1"/>
  <c r="P24" i="31"/>
  <c r="H24" i="30"/>
  <c r="R23" i="15"/>
  <c r="U24" i="6" l="1"/>
  <c r="H24" i="10"/>
  <c r="R23" i="28"/>
  <c r="H23" i="37"/>
  <c r="G23" i="38"/>
  <c r="G23" i="36"/>
  <c r="G9" i="36"/>
  <c r="G23" i="35"/>
  <c r="H9" i="34"/>
  <c r="H22" i="34"/>
  <c r="G23" i="31"/>
  <c r="G18" i="31"/>
  <c r="G23" i="30"/>
  <c r="G9" i="30"/>
  <c r="D24" i="29"/>
  <c r="G23" i="29"/>
  <c r="G9" i="29"/>
  <c r="F23" i="15"/>
  <c r="G22" i="15"/>
  <c r="G9" i="15"/>
  <c r="E24" i="14"/>
  <c r="H23" i="14" l="1"/>
  <c r="D24" i="11"/>
  <c r="G23" i="11"/>
  <c r="G9" i="11"/>
  <c r="G9" i="10"/>
  <c r="G23" i="10"/>
  <c r="E23" i="9"/>
  <c r="H22" i="9"/>
  <c r="H9" i="9"/>
  <c r="H23" i="6"/>
  <c r="H9" i="28"/>
  <c r="E23" i="28" l="1"/>
  <c r="H22" i="28"/>
  <c r="G23" i="28"/>
  <c r="F24" i="30" l="1"/>
  <c r="F24" i="29"/>
  <c r="G9" i="35" l="1"/>
  <c r="I24" i="38" l="1"/>
  <c r="J24" i="38"/>
  <c r="K24" i="38"/>
  <c r="L24" i="38"/>
  <c r="M24" i="38"/>
  <c r="N24" i="38"/>
  <c r="O24" i="38"/>
  <c r="P24" i="38"/>
  <c r="Q24" i="38"/>
  <c r="R24" i="38"/>
  <c r="S24" i="38"/>
  <c r="T24" i="38"/>
  <c r="H24" i="38"/>
  <c r="J24" i="37"/>
  <c r="K24" i="37"/>
  <c r="L24" i="37"/>
  <c r="M24" i="37"/>
  <c r="N24" i="37"/>
  <c r="O24" i="37"/>
  <c r="P24" i="37"/>
  <c r="Q24" i="37"/>
  <c r="R24" i="37"/>
  <c r="S24" i="37"/>
  <c r="T24" i="37"/>
  <c r="U24" i="37"/>
  <c r="I24" i="37"/>
  <c r="I24" i="36"/>
  <c r="J24" i="36"/>
  <c r="K24" i="36"/>
  <c r="L24" i="36"/>
  <c r="M24" i="36"/>
  <c r="N24" i="36"/>
  <c r="O24" i="36"/>
  <c r="P24" i="36"/>
  <c r="Q24" i="36"/>
  <c r="R24" i="36"/>
  <c r="S24" i="36"/>
  <c r="T24" i="36"/>
  <c r="H24" i="36"/>
  <c r="I24" i="35"/>
  <c r="J24" i="35"/>
  <c r="K24" i="35"/>
  <c r="L24" i="35"/>
  <c r="M24" i="35"/>
  <c r="N24" i="35"/>
  <c r="O24" i="35"/>
  <c r="P24" i="35"/>
  <c r="Q24" i="35"/>
  <c r="R24" i="35"/>
  <c r="S24" i="35"/>
  <c r="T24" i="35"/>
  <c r="H24" i="35"/>
  <c r="J23" i="34"/>
  <c r="K23" i="34"/>
  <c r="L23" i="34"/>
  <c r="M23" i="34"/>
  <c r="N23" i="34"/>
  <c r="O23" i="34"/>
  <c r="P23" i="34"/>
  <c r="Q23" i="34"/>
  <c r="R23" i="34"/>
  <c r="S23" i="34"/>
  <c r="T23" i="34"/>
  <c r="U23" i="34"/>
  <c r="I24" i="31"/>
  <c r="J24" i="31"/>
  <c r="K24" i="31"/>
  <c r="L24" i="31"/>
  <c r="M24" i="31"/>
  <c r="N24" i="31"/>
  <c r="O24" i="31"/>
  <c r="Q24" i="31"/>
  <c r="R24" i="31"/>
  <c r="S24" i="31"/>
  <c r="T24" i="31"/>
  <c r="H24" i="31"/>
  <c r="I24" i="30"/>
  <c r="J24" i="30"/>
  <c r="K24" i="30"/>
  <c r="L24" i="30"/>
  <c r="M24" i="30"/>
  <c r="N24" i="30"/>
  <c r="O24" i="30"/>
  <c r="P24" i="30"/>
  <c r="Q24" i="30"/>
  <c r="R24" i="30"/>
  <c r="S24" i="30"/>
  <c r="T24" i="30"/>
  <c r="J24" i="29"/>
  <c r="I24" i="29"/>
  <c r="K24" i="29"/>
  <c r="L24" i="29"/>
  <c r="M24" i="29"/>
  <c r="N24" i="29"/>
  <c r="O24" i="29"/>
  <c r="P24" i="29"/>
  <c r="Q24" i="29"/>
  <c r="R24" i="29"/>
  <c r="S24" i="29"/>
  <c r="T24" i="29"/>
  <c r="H24" i="29"/>
  <c r="M23" i="15"/>
  <c r="I23" i="15"/>
  <c r="J23" i="15"/>
  <c r="K23" i="15"/>
  <c r="L23" i="15"/>
  <c r="N23" i="15"/>
  <c r="O23" i="15"/>
  <c r="P23" i="15"/>
  <c r="Q23" i="15"/>
  <c r="S23" i="15"/>
  <c r="T23" i="15"/>
  <c r="H23" i="15"/>
  <c r="J24" i="14"/>
  <c r="K24" i="14"/>
  <c r="L24" i="14"/>
  <c r="M24" i="14"/>
  <c r="N24" i="14"/>
  <c r="O24" i="14"/>
  <c r="P24" i="14"/>
  <c r="Q24" i="14"/>
  <c r="R24" i="14"/>
  <c r="S24" i="14"/>
  <c r="T24" i="14"/>
  <c r="U24" i="14"/>
  <c r="I24" i="14"/>
  <c r="I24" i="11"/>
  <c r="J24" i="11"/>
  <c r="K24" i="11"/>
  <c r="L24" i="11"/>
  <c r="M24" i="11"/>
  <c r="N24" i="11"/>
  <c r="O24" i="11"/>
  <c r="P24" i="11"/>
  <c r="Q24" i="11"/>
  <c r="R24" i="11"/>
  <c r="S24" i="11"/>
  <c r="T24" i="11"/>
  <c r="H24" i="11"/>
  <c r="I24" i="10"/>
  <c r="J24" i="10"/>
  <c r="K24" i="10"/>
  <c r="L24" i="10"/>
  <c r="M24" i="10"/>
  <c r="N24" i="10"/>
  <c r="O24" i="10"/>
  <c r="P24" i="10"/>
  <c r="Q24" i="10"/>
  <c r="R24" i="10"/>
  <c r="S24" i="10"/>
  <c r="T24" i="10"/>
  <c r="K23" i="9"/>
  <c r="J23" i="9"/>
  <c r="L23" i="9"/>
  <c r="M23" i="9"/>
  <c r="N23" i="9"/>
  <c r="O23" i="9"/>
  <c r="P23" i="9"/>
  <c r="Q23" i="9"/>
  <c r="R23" i="9"/>
  <c r="S23" i="9"/>
  <c r="T23" i="9"/>
  <c r="U23" i="9"/>
  <c r="I23" i="9"/>
  <c r="J24" i="6"/>
  <c r="K24" i="6"/>
  <c r="L24" i="6"/>
  <c r="M24" i="6"/>
  <c r="N24" i="6"/>
  <c r="O24" i="6"/>
  <c r="P24" i="6"/>
  <c r="Q24" i="6"/>
  <c r="R24" i="6"/>
  <c r="S24" i="6"/>
  <c r="T24" i="6"/>
  <c r="I24" i="6"/>
  <c r="J23" i="28" l="1"/>
  <c r="K23" i="28"/>
  <c r="L23" i="28"/>
  <c r="M23" i="28"/>
  <c r="N23" i="28"/>
  <c r="O23" i="28"/>
  <c r="P23" i="28"/>
  <c r="Q23" i="28"/>
  <c r="S23" i="28"/>
  <c r="T23" i="28"/>
  <c r="U23" i="28"/>
  <c r="I23" i="28"/>
  <c r="E24" i="38" l="1"/>
  <c r="F24" i="38"/>
  <c r="D24" i="38"/>
  <c r="F24" i="37"/>
  <c r="G24" i="37"/>
  <c r="E24" i="37"/>
  <c r="E24" i="36"/>
  <c r="F24" i="36"/>
  <c r="D24" i="36"/>
  <c r="E24" i="35"/>
  <c r="F24" i="35"/>
  <c r="D24" i="35"/>
  <c r="E23" i="34"/>
  <c r="F23" i="34"/>
  <c r="G23" i="34"/>
  <c r="E24" i="31"/>
  <c r="F24" i="31"/>
  <c r="D24" i="31"/>
  <c r="E24" i="30"/>
  <c r="D24" i="30"/>
  <c r="E24" i="29"/>
  <c r="E23" i="15"/>
  <c r="D23" i="15"/>
  <c r="F24" i="14"/>
  <c r="G24" i="14"/>
  <c r="E24" i="11"/>
  <c r="F24" i="11"/>
  <c r="E24" i="10"/>
  <c r="F24" i="10"/>
  <c r="D24" i="10"/>
  <c r="G23" i="9"/>
  <c r="F23" i="9"/>
  <c r="F24" i="6"/>
  <c r="G24" i="6"/>
  <c r="E24" i="6"/>
  <c r="F23" i="28"/>
  <c r="C28" i="29" l="1"/>
  <c r="C27" i="29"/>
  <c r="C26" i="29"/>
  <c r="D40" i="9"/>
  <c r="G9" i="38" l="1"/>
  <c r="H9" i="37" l="1"/>
  <c r="H18" i="37"/>
  <c r="G18" i="36" l="1"/>
  <c r="G24" i="36" s="1"/>
  <c r="G18" i="35"/>
  <c r="G9" i="31" l="1"/>
  <c r="C27" i="15"/>
  <c r="H9" i="14" l="1"/>
  <c r="H18" i="6" l="1"/>
  <c r="H9" i="6"/>
  <c r="C31" i="38" l="1"/>
  <c r="C32" i="38"/>
  <c r="C33" i="38"/>
  <c r="C34" i="38"/>
  <c r="C35" i="38"/>
  <c r="C36" i="38"/>
  <c r="C37" i="38"/>
  <c r="C38" i="38"/>
  <c r="C39" i="38"/>
  <c r="C40" i="38"/>
  <c r="C41" i="38"/>
  <c r="C42" i="38"/>
  <c r="C30" i="38"/>
  <c r="D30" i="37"/>
  <c r="D31" i="37"/>
  <c r="D32" i="37"/>
  <c r="D33" i="37"/>
  <c r="D34" i="37"/>
  <c r="D35" i="37"/>
  <c r="D36" i="37"/>
  <c r="D37" i="37"/>
  <c r="D38" i="37"/>
  <c r="D39" i="37"/>
  <c r="D40" i="37"/>
  <c r="D41" i="37"/>
  <c r="D42" i="37"/>
  <c r="C41" i="36"/>
  <c r="C30" i="36"/>
  <c r="C31" i="36"/>
  <c r="C32" i="36"/>
  <c r="C33" i="36"/>
  <c r="C34" i="36"/>
  <c r="C35" i="36"/>
  <c r="C36" i="36"/>
  <c r="C37" i="36"/>
  <c r="C38" i="36"/>
  <c r="C39" i="36"/>
  <c r="C40" i="36"/>
  <c r="C42" i="36"/>
  <c r="C31" i="35"/>
  <c r="C32" i="35"/>
  <c r="C33" i="35"/>
  <c r="C34" i="35"/>
  <c r="C35" i="35"/>
  <c r="C36" i="35"/>
  <c r="C37" i="35"/>
  <c r="C38" i="35"/>
  <c r="C39" i="35"/>
  <c r="C40" i="35"/>
  <c r="C41" i="35"/>
  <c r="C42" i="35"/>
  <c r="C30" i="35"/>
  <c r="D30" i="34"/>
  <c r="D31" i="34"/>
  <c r="D32" i="34"/>
  <c r="D33" i="34"/>
  <c r="D34" i="34"/>
  <c r="D35" i="34"/>
  <c r="D36" i="34"/>
  <c r="D37" i="34"/>
  <c r="D38" i="34"/>
  <c r="D39" i="34"/>
  <c r="D40" i="34"/>
  <c r="D41" i="34"/>
  <c r="D29" i="34"/>
  <c r="C31" i="31"/>
  <c r="C32" i="31"/>
  <c r="C33" i="31"/>
  <c r="C34" i="31"/>
  <c r="C35" i="31"/>
  <c r="C36" i="31"/>
  <c r="C37" i="31"/>
  <c r="C38" i="31"/>
  <c r="C39" i="31"/>
  <c r="C40" i="31"/>
  <c r="C41" i="31"/>
  <c r="C42" i="31"/>
  <c r="C30" i="31"/>
  <c r="C32" i="30"/>
  <c r="C31" i="30"/>
  <c r="C33" i="30"/>
  <c r="C34" i="30"/>
  <c r="C35" i="30"/>
  <c r="C36" i="30"/>
  <c r="C37" i="30"/>
  <c r="C38" i="30"/>
  <c r="C39" i="30"/>
  <c r="C40" i="30"/>
  <c r="C41" i="30"/>
  <c r="C42" i="30"/>
  <c r="C30" i="30"/>
  <c r="C31" i="29" l="1"/>
  <c r="C32" i="29"/>
  <c r="C33" i="29"/>
  <c r="C34" i="29"/>
  <c r="C35" i="29"/>
  <c r="C36" i="29"/>
  <c r="C37" i="29"/>
  <c r="C38" i="29"/>
  <c r="C39" i="29"/>
  <c r="C40" i="29"/>
  <c r="C41" i="29"/>
  <c r="C42" i="29"/>
  <c r="C30" i="29"/>
  <c r="C29" i="15" l="1"/>
  <c r="C30" i="15"/>
  <c r="C31" i="15"/>
  <c r="C32" i="15"/>
  <c r="C33" i="15"/>
  <c r="C34" i="15"/>
  <c r="C35" i="15"/>
  <c r="C36" i="15"/>
  <c r="C37" i="15"/>
  <c r="C38" i="15"/>
  <c r="C39" i="15"/>
  <c r="C40" i="15"/>
  <c r="C41" i="15"/>
  <c r="D31" i="14"/>
  <c r="D32" i="14"/>
  <c r="D33" i="14"/>
  <c r="D34" i="14"/>
  <c r="D35" i="14"/>
  <c r="D36" i="14"/>
  <c r="D37" i="14"/>
  <c r="D38" i="14"/>
  <c r="D39" i="14"/>
  <c r="D40" i="14"/>
  <c r="D41" i="14"/>
  <c r="D42" i="14"/>
  <c r="D30" i="14"/>
  <c r="C31" i="11"/>
  <c r="C32" i="11"/>
  <c r="C33" i="11"/>
  <c r="C34" i="11"/>
  <c r="C35" i="11"/>
  <c r="C36" i="11"/>
  <c r="C37" i="11"/>
  <c r="C38" i="11"/>
  <c r="C39" i="11"/>
  <c r="C40" i="11"/>
  <c r="C41" i="11"/>
  <c r="C42" i="11"/>
  <c r="C30" i="11"/>
  <c r="C31" i="10"/>
  <c r="C32" i="10"/>
  <c r="C33" i="10"/>
  <c r="C34" i="10"/>
  <c r="C35" i="10"/>
  <c r="C36" i="10"/>
  <c r="C37" i="10"/>
  <c r="C38" i="10"/>
  <c r="C39" i="10"/>
  <c r="C40" i="10"/>
  <c r="C41" i="10"/>
  <c r="C42" i="10"/>
  <c r="C30" i="10"/>
  <c r="D31" i="9"/>
  <c r="D30" i="9"/>
  <c r="D32" i="9"/>
  <c r="D33" i="9"/>
  <c r="D34" i="9"/>
  <c r="D35" i="9"/>
  <c r="D36" i="9"/>
  <c r="D37" i="9"/>
  <c r="D38" i="9"/>
  <c r="D39" i="9"/>
  <c r="D41" i="9"/>
  <c r="D29" i="9"/>
  <c r="D31" i="6"/>
  <c r="D32" i="6"/>
  <c r="D33" i="6"/>
  <c r="D34" i="6"/>
  <c r="D35" i="6"/>
  <c r="D36" i="6"/>
  <c r="D37" i="6"/>
  <c r="D38" i="6"/>
  <c r="D39" i="6"/>
  <c r="D40" i="6"/>
  <c r="D41" i="6"/>
  <c r="D42" i="6"/>
  <c r="D30" i="6"/>
  <c r="C30" i="28"/>
  <c r="C31" i="28"/>
  <c r="C32" i="28"/>
  <c r="C33" i="28"/>
  <c r="C34" i="28"/>
  <c r="C35" i="28"/>
  <c r="C36" i="28"/>
  <c r="C37" i="28"/>
  <c r="C38" i="28"/>
  <c r="C39" i="28"/>
  <c r="C40" i="28"/>
  <c r="C41" i="28"/>
  <c r="C29" i="28"/>
  <c r="C26" i="11" l="1"/>
  <c r="C25" i="28" l="1"/>
  <c r="C28" i="38" l="1"/>
  <c r="C27" i="38"/>
  <c r="C26" i="38"/>
  <c r="G18" i="38"/>
  <c r="G24" i="38" s="1"/>
  <c r="C29" i="38" l="1"/>
  <c r="H24" i="37"/>
  <c r="C28" i="37"/>
  <c r="C27" i="37"/>
  <c r="C26" i="37"/>
  <c r="C26" i="36"/>
  <c r="C26" i="35"/>
  <c r="C26" i="31"/>
  <c r="C28" i="36"/>
  <c r="C27" i="36"/>
  <c r="C28" i="35"/>
  <c r="C27" i="35"/>
  <c r="G24" i="35"/>
  <c r="C29" i="37" l="1"/>
  <c r="C29" i="36"/>
  <c r="C29" i="35"/>
  <c r="C27" i="34"/>
  <c r="C26" i="34"/>
  <c r="C25" i="34"/>
  <c r="H17" i="34"/>
  <c r="H23" i="34" l="1"/>
  <c r="C28" i="34" s="1"/>
  <c r="G24" i="31"/>
  <c r="G18" i="30"/>
  <c r="G24" i="30" s="1"/>
  <c r="G18" i="29"/>
  <c r="C26" i="15"/>
  <c r="C25" i="15"/>
  <c r="G17" i="15"/>
  <c r="G23" i="15" s="1"/>
  <c r="C28" i="15" l="1"/>
  <c r="G24" i="29"/>
  <c r="C29" i="29" s="1"/>
  <c r="H18" i="14"/>
  <c r="H24" i="14" s="1"/>
  <c r="C27" i="11"/>
  <c r="C28" i="11"/>
  <c r="G18" i="11" l="1"/>
  <c r="G24" i="11" s="1"/>
  <c r="G18" i="10"/>
  <c r="C29" i="11" l="1"/>
  <c r="H17" i="9"/>
  <c r="H24" i="6"/>
  <c r="H17" i="28"/>
  <c r="H23" i="28" s="1"/>
  <c r="H23" i="9" l="1"/>
  <c r="C28" i="28"/>
  <c r="C27" i="28" l="1"/>
  <c r="C26" i="28"/>
  <c r="C28" i="31" l="1"/>
  <c r="C27" i="31"/>
  <c r="C29" i="31" l="1"/>
  <c r="C29" i="30" l="1"/>
  <c r="C28" i="30"/>
  <c r="C27" i="30"/>
  <c r="C26" i="30"/>
  <c r="C28" i="10" l="1"/>
  <c r="C27" i="10" l="1"/>
  <c r="C26" i="14" l="1"/>
  <c r="C29" i="6" l="1"/>
  <c r="C28" i="9" l="1"/>
  <c r="C27" i="9"/>
  <c r="C26" i="9"/>
  <c r="C25" i="9"/>
  <c r="C28" i="6" l="1"/>
  <c r="C27" i="6"/>
  <c r="C26" i="6"/>
  <c r="C28" i="14"/>
  <c r="C27" i="14"/>
  <c r="C26" i="10"/>
  <c r="C29" i="14"/>
  <c r="G24" i="10"/>
  <c r="C29" i="10" s="1"/>
</calcChain>
</file>

<file path=xl/sharedStrings.xml><?xml version="1.0" encoding="utf-8"?>
<sst xmlns="http://schemas.openxmlformats.org/spreadsheetml/2006/main" count="919" uniqueCount="144">
  <si>
    <t>ИТОГО</t>
  </si>
  <si>
    <t>наименование блюда</t>
  </si>
  <si>
    <t>выход</t>
  </si>
  <si>
    <t>брутто</t>
  </si>
  <si>
    <t>ДЕНЬ 2</t>
  </si>
  <si>
    <t>ЗАВТРАК</t>
  </si>
  <si>
    <t>ОБЕД</t>
  </si>
  <si>
    <t>ДЕНЬ 3</t>
  </si>
  <si>
    <t>ДЕНЬ 4</t>
  </si>
  <si>
    <t>ДЕНЬ 5</t>
  </si>
  <si>
    <t>ДЕНЬ 7</t>
  </si>
  <si>
    <t xml:space="preserve"> </t>
  </si>
  <si>
    <t>ПОЛДНИК</t>
  </si>
  <si>
    <t>Полдник</t>
  </si>
  <si>
    <t>Суп с рыбными консервами</t>
  </si>
  <si>
    <t>ДЕНЬ 1</t>
  </si>
  <si>
    <t>Каша рисовая молочная</t>
  </si>
  <si>
    <t>Завтрак</t>
  </si>
  <si>
    <t>ДЕНЬ 6</t>
  </si>
  <si>
    <t>Чай с молоком</t>
  </si>
  <si>
    <t>ДЕНЬ 8</t>
  </si>
  <si>
    <t>ДЕНЬ 9</t>
  </si>
  <si>
    <t>Суп картофельный с фрикадельками</t>
  </si>
  <si>
    <t>ДЕНЬ 10</t>
  </si>
  <si>
    <t>Бутерброд с маслом</t>
  </si>
  <si>
    <t>Хлеб пшеничный</t>
  </si>
  <si>
    <t>Хлеб ржано-пшеничный</t>
  </si>
  <si>
    <t>Пирожки с повидлом</t>
  </si>
  <si>
    <t>Чай с сахаром</t>
  </si>
  <si>
    <t>Каша молочная Дружба</t>
  </si>
  <si>
    <t>Компот из изюма</t>
  </si>
  <si>
    <t>Каша манная молочная</t>
  </si>
  <si>
    <t>Огурец соленый</t>
  </si>
  <si>
    <t xml:space="preserve">Омлет </t>
  </si>
  <si>
    <t>Салат из моркови</t>
  </si>
  <si>
    <t>Напиток из свежемороженных ягод</t>
  </si>
  <si>
    <t>Пюре картофельное</t>
  </si>
  <si>
    <t>Чай с  лимоном,сахаром</t>
  </si>
  <si>
    <t>Сок фруктовый</t>
  </si>
  <si>
    <t>Разработала: технолог Гоголева Л.А.</t>
  </si>
  <si>
    <t>каша пшеничная молочная</t>
  </si>
  <si>
    <t>Биточки рыбные</t>
  </si>
  <si>
    <t>Запеканка из творога/соус молочный сладкий</t>
  </si>
  <si>
    <t>Гречка отварная</t>
  </si>
  <si>
    <t>Какао с молоком</t>
  </si>
  <si>
    <t>Бифилайф</t>
  </si>
  <si>
    <t>Огурец свежий</t>
  </si>
  <si>
    <t xml:space="preserve">Суп картофельный с крупой </t>
  </si>
  <si>
    <t>В1 мг</t>
  </si>
  <si>
    <t>В2 мг</t>
  </si>
  <si>
    <t>С мг</t>
  </si>
  <si>
    <t>А рет.экв</t>
  </si>
  <si>
    <t>D мкг</t>
  </si>
  <si>
    <t>Са мг</t>
  </si>
  <si>
    <t>Р мг</t>
  </si>
  <si>
    <t>Mg мг</t>
  </si>
  <si>
    <t>Fe мг</t>
  </si>
  <si>
    <t>K мг</t>
  </si>
  <si>
    <t>I мг</t>
  </si>
  <si>
    <t>Se мг</t>
  </si>
  <si>
    <t>F мг</t>
  </si>
  <si>
    <t>итого</t>
  </si>
  <si>
    <t>ИТОГО за день</t>
  </si>
  <si>
    <t>Бутерброд с повидлом</t>
  </si>
  <si>
    <t>Каша пшенная молочная</t>
  </si>
  <si>
    <t>Щи из свежей капусты с картофелем</t>
  </si>
  <si>
    <t>Биточки мясные</t>
  </si>
  <si>
    <t xml:space="preserve">Компот из свежих яблок </t>
  </si>
  <si>
    <t>Булочка с корицей</t>
  </si>
  <si>
    <t>Рагу овощное с курицей</t>
  </si>
  <si>
    <t>Рис рассыпчатый</t>
  </si>
  <si>
    <t>Компот из плодов</t>
  </si>
  <si>
    <t>Свекольник</t>
  </si>
  <si>
    <t xml:space="preserve">ИТОГО за день </t>
  </si>
  <si>
    <t>Булочка ярославская</t>
  </si>
  <si>
    <t xml:space="preserve">Борщ с фасолью  и картофелем </t>
  </si>
  <si>
    <t>Компот из кураги</t>
  </si>
  <si>
    <t>Кекс</t>
  </si>
  <si>
    <t>Бутерброд с сыром</t>
  </si>
  <si>
    <t>Суп лапша</t>
  </si>
  <si>
    <t>Компот из ягод</t>
  </si>
  <si>
    <t>Рассольник ленинградский</t>
  </si>
  <si>
    <t>Макаронные изделия отварные</t>
  </si>
  <si>
    <t>Печень по-строгановски</t>
  </si>
  <si>
    <t>Корж молочный</t>
  </si>
  <si>
    <t>Суп картофельный с рыбой</t>
  </si>
  <si>
    <t>Курица в соусе с томатом</t>
  </si>
  <si>
    <t>ДЕНЬ 11</t>
  </si>
  <si>
    <t>Солянка сборная мясная</t>
  </si>
  <si>
    <t>ДЕНЬ 12</t>
  </si>
  <si>
    <t>ДЕНЬ 13</t>
  </si>
  <si>
    <t>Суп картофельный с крупой гречневой</t>
  </si>
  <si>
    <t>ДЕНЬ 14</t>
  </si>
  <si>
    <t>Суп картофельный с яйцом паутинка</t>
  </si>
  <si>
    <t>ДЕНЬ 15</t>
  </si>
  <si>
    <t>Борщ с капустой и картофелем</t>
  </si>
  <si>
    <t>Пельмени мясные отварные</t>
  </si>
  <si>
    <t>Помидор свежий</t>
  </si>
  <si>
    <t>Напиток из шиповника</t>
  </si>
  <si>
    <t>Салат из редиса с огурцом и зеленым горошком</t>
  </si>
  <si>
    <t>60/40</t>
  </si>
  <si>
    <t>Салат со свежим огурцом и кукурузой</t>
  </si>
  <si>
    <t>Бутерброд масло, сыр</t>
  </si>
  <si>
    <t>Макаронные изделия отварные с сыром</t>
  </si>
  <si>
    <t>с 7-11 лет</t>
  </si>
  <si>
    <t>Кисломолочный продукт</t>
  </si>
  <si>
    <t>Фрукт</t>
  </si>
  <si>
    <t>Компот из сухофруктов</t>
  </si>
  <si>
    <t>с 7-11лет</t>
  </si>
  <si>
    <t>с 7 - 11 лет</t>
  </si>
  <si>
    <t xml:space="preserve">Рис  рассыпчатый </t>
  </si>
  <si>
    <t>Шанежка наливная</t>
  </si>
  <si>
    <t>Каша гречневая рассыпчатая с мясом</t>
  </si>
  <si>
    <t>Чай с лимоном, сахаром</t>
  </si>
  <si>
    <t>Курица отварная</t>
  </si>
  <si>
    <t>Салат из свежих помидоров и огурцов</t>
  </si>
  <si>
    <t>Булочка со сгущенным молоком</t>
  </si>
  <si>
    <t>Салат из свежих огурцов с зеленым горошком</t>
  </si>
  <si>
    <t>Салат из белокочанной капусты с кукурузой</t>
  </si>
  <si>
    <t>Салат из свежих огурцов  с зеленым горошком</t>
  </si>
  <si>
    <t>БЕЛКИ г</t>
  </si>
  <si>
    <t>ЖИРЫ г</t>
  </si>
  <si>
    <t>УГЛЕВОДЫ г</t>
  </si>
  <si>
    <t>Арет.экв</t>
  </si>
  <si>
    <t>Ca мг</t>
  </si>
  <si>
    <t>P мг</t>
  </si>
  <si>
    <t>Белки г</t>
  </si>
  <si>
    <t>Жиры г</t>
  </si>
  <si>
    <t>Углеводы г</t>
  </si>
  <si>
    <t>ЭЦ ккал</t>
  </si>
  <si>
    <t>Колбаски  домашние (собств.произв)</t>
  </si>
  <si>
    <t>Булочка домашняя</t>
  </si>
  <si>
    <t>Гуляш из отварного мяса</t>
  </si>
  <si>
    <t>картофель отварной</t>
  </si>
  <si>
    <t>Плов с отварным мясом</t>
  </si>
  <si>
    <t>Капуста тушеная</t>
  </si>
  <si>
    <t>Мясо отварное</t>
  </si>
  <si>
    <t>Овощи отварные</t>
  </si>
  <si>
    <t>рыба отварная</t>
  </si>
  <si>
    <t>Ватрушка с конфитюром</t>
  </si>
  <si>
    <t>Вафли в ассортименте</t>
  </si>
  <si>
    <t>Пряник</t>
  </si>
  <si>
    <t>Творожок (с витамином Д)</t>
  </si>
  <si>
    <t>Творожок (С витамином 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</si>
</sst>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9">
    <xf numFmtId="0" fontId="0" fillId="0" borderId="0" xfId="0"/>
    <xf numFmtId="0" fontId="3" fillId="2" borderId="1" xfId="0" applyFont="1" applyFill="1" applyBorder="1"/>
    <xf numFmtId="0" fontId="3" fillId="0" borderId="2" xfId="0" applyFont="1" applyBorder="1" applyAlignment="1">
      <alignment horizontal="center"/>
    </xf>
    <xf numFmtId="0" fontId="3" fillId="2" borderId="3" xfId="0" applyFont="1" applyFill="1" applyBorder="1"/>
    <xf numFmtId="0" fontId="3" fillId="0" borderId="1" xfId="0" applyFont="1" applyBorder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/>
    <xf numFmtId="0" fontId="3" fillId="2" borderId="1" xfId="0" applyNumberFormat="1" applyFont="1" applyFill="1" applyBorder="1"/>
    <xf numFmtId="1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Border="1"/>
    <xf numFmtId="0" fontId="3" fillId="2" borderId="0" xfId="0" applyFont="1" applyFill="1" applyBorder="1"/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5" fillId="0" borderId="0" xfId="1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2" fontId="6" fillId="2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1" fontId="3" fillId="2" borderId="2" xfId="0" applyNumberFormat="1" applyFont="1" applyFill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2" borderId="2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3" fillId="2" borderId="5" xfId="0" applyNumberFormat="1" applyFont="1" applyFill="1" applyBorder="1"/>
    <xf numFmtId="2" fontId="3" fillId="2" borderId="5" xfId="0" applyNumberFormat="1" applyFont="1" applyFill="1" applyBorder="1" applyAlignment="1">
      <alignment horizontal="center"/>
    </xf>
    <xf numFmtId="1" fontId="7" fillId="0" borderId="0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wrapText="1"/>
    </xf>
    <xf numFmtId="1" fontId="3" fillId="0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/>
    <xf numFmtId="0" fontId="3" fillId="2" borderId="5" xfId="0" applyFont="1" applyFill="1" applyBorder="1"/>
    <xf numFmtId="2" fontId="3" fillId="2" borderId="8" xfId="0" applyNumberFormat="1" applyFont="1" applyFill="1" applyBorder="1"/>
    <xf numFmtId="2" fontId="3" fillId="2" borderId="0" xfId="0" applyNumberFormat="1" applyFont="1" applyFill="1"/>
    <xf numFmtId="165" fontId="4" fillId="2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2" borderId="4" xfId="0" applyFont="1" applyFill="1" applyBorder="1"/>
    <xf numFmtId="0" fontId="3" fillId="2" borderId="7" xfId="0" applyFont="1" applyFill="1" applyBorder="1"/>
    <xf numFmtId="0" fontId="3" fillId="3" borderId="6" xfId="0" applyFont="1" applyFill="1" applyBorder="1"/>
    <xf numFmtId="0" fontId="3" fillId="2" borderId="7" xfId="0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0" fontId="3" fillId="3" borderId="2" xfId="0" applyFon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horizontal="center"/>
    </xf>
    <xf numFmtId="0" fontId="3" fillId="0" borderId="5" xfId="0" applyFont="1" applyBorder="1"/>
    <xf numFmtId="0" fontId="3" fillId="3" borderId="2" xfId="0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 shrinkToFi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0" fontId="3" fillId="3" borderId="0" xfId="0" applyFont="1" applyFill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7" fillId="2" borderId="0" xfId="0" applyNumberFormat="1" applyFont="1" applyFill="1" applyBorder="1"/>
    <xf numFmtId="0" fontId="3" fillId="3" borderId="3" xfId="0" applyFont="1" applyFill="1" applyBorder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/>
    <xf numFmtId="0" fontId="3" fillId="2" borderId="2" xfId="0" applyFont="1" applyFill="1" applyBorder="1" applyAlignment="1"/>
    <xf numFmtId="0" fontId="3" fillId="2" borderId="1" xfId="0" applyFont="1" applyFill="1" applyBorder="1" applyAlignment="1"/>
    <xf numFmtId="165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7" fillId="2" borderId="1" xfId="0" applyNumberFormat="1" applyFont="1" applyFill="1" applyBorder="1"/>
    <xf numFmtId="0" fontId="3" fillId="2" borderId="3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2" borderId="0" xfId="0" applyNumberFormat="1" applyFont="1" applyFill="1"/>
    <xf numFmtId="0" fontId="5" fillId="0" borderId="0" xfId="1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/>
    <xf numFmtId="0" fontId="3" fillId="0" borderId="4" xfId="0" applyFont="1" applyBorder="1" applyAlignment="1"/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</cellXfs>
  <cellStyles count="2">
    <cellStyle name="Обычный" xfId="0" builtinId="0"/>
    <cellStyle name="Обычный_10 день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U44"/>
  <sheetViews>
    <sheetView zoomScale="80" zoomScaleNormal="80" workbookViewId="0">
      <selection activeCell="P33" sqref="P33"/>
    </sheetView>
  </sheetViews>
  <sheetFormatPr defaultColWidth="9.140625" defaultRowHeight="15" x14ac:dyDescent="0.25"/>
  <cols>
    <col min="1" max="1" width="8.28515625" style="5" customWidth="1"/>
    <col min="2" max="2" width="38.42578125" style="5" customWidth="1"/>
    <col min="3" max="3" width="13.28515625" style="23" customWidth="1"/>
    <col min="4" max="5" width="8.28515625" style="5" customWidth="1"/>
    <col min="6" max="6" width="11.28515625" style="5" customWidth="1"/>
    <col min="7" max="7" width="9.140625" style="5" customWidth="1"/>
    <col min="8" max="16384" width="9.140625" style="5"/>
  </cols>
  <sheetData>
    <row r="2" spans="1:20" ht="30" x14ac:dyDescent="0.25">
      <c r="A2" s="81" t="s">
        <v>94</v>
      </c>
      <c r="B2" s="1" t="s">
        <v>1</v>
      </c>
      <c r="C2" s="116" t="s">
        <v>109</v>
      </c>
      <c r="D2" s="1"/>
      <c r="E2" s="3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149"/>
      <c r="B3" s="1"/>
      <c r="C3" s="6" t="s">
        <v>2</v>
      </c>
      <c r="D3" s="7" t="s">
        <v>126</v>
      </c>
      <c r="E3" s="7" t="s">
        <v>127</v>
      </c>
      <c r="F3" s="7" t="s">
        <v>128</v>
      </c>
      <c r="G3" s="70" t="s">
        <v>129</v>
      </c>
      <c r="H3" s="7" t="s">
        <v>48</v>
      </c>
      <c r="I3" s="7" t="s">
        <v>49</v>
      </c>
      <c r="J3" s="7" t="s">
        <v>50</v>
      </c>
      <c r="K3" s="7" t="s">
        <v>123</v>
      </c>
      <c r="L3" s="7" t="s">
        <v>52</v>
      </c>
      <c r="M3" s="7" t="s">
        <v>124</v>
      </c>
      <c r="N3" s="7" t="s">
        <v>125</v>
      </c>
      <c r="O3" s="7" t="s">
        <v>55</v>
      </c>
      <c r="P3" s="7" t="s">
        <v>56</v>
      </c>
      <c r="Q3" s="7" t="s">
        <v>57</v>
      </c>
      <c r="R3" s="7" t="s">
        <v>58</v>
      </c>
      <c r="S3" s="7" t="s">
        <v>59</v>
      </c>
      <c r="T3" s="7" t="s">
        <v>60</v>
      </c>
    </row>
    <row r="4" spans="1:20" x14ac:dyDescent="0.25">
      <c r="A4" s="149"/>
      <c r="B4" s="7" t="s">
        <v>17</v>
      </c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x14ac:dyDescent="0.25">
      <c r="A5" s="149">
        <v>260</v>
      </c>
      <c r="B5" s="25" t="s">
        <v>29</v>
      </c>
      <c r="C5" s="118">
        <v>220</v>
      </c>
      <c r="D5" s="117">
        <v>8</v>
      </c>
      <c r="E5" s="117">
        <v>9</v>
      </c>
      <c r="F5" s="117">
        <v>34</v>
      </c>
      <c r="G5" s="117">
        <v>380</v>
      </c>
      <c r="H5" s="118">
        <v>0.26</v>
      </c>
      <c r="I5" s="118">
        <v>0.2</v>
      </c>
      <c r="J5" s="131">
        <v>2.5</v>
      </c>
      <c r="K5" s="118">
        <v>60</v>
      </c>
      <c r="L5" s="118">
        <v>1</v>
      </c>
      <c r="M5" s="118">
        <v>155</v>
      </c>
      <c r="N5" s="118">
        <v>130</v>
      </c>
      <c r="O5" s="118">
        <v>20</v>
      </c>
      <c r="P5" s="118">
        <v>1</v>
      </c>
      <c r="Q5" s="131">
        <v>100</v>
      </c>
      <c r="R5" s="118">
        <v>2.5000000000000001E-2</v>
      </c>
      <c r="S5" s="118">
        <v>2E-3</v>
      </c>
      <c r="T5" s="118">
        <v>0.8</v>
      </c>
    </row>
    <row r="6" spans="1:20" ht="18.75" customHeight="1" x14ac:dyDescent="0.25">
      <c r="A6" s="149">
        <v>94</v>
      </c>
      <c r="B6" s="1" t="s">
        <v>24</v>
      </c>
      <c r="C6" s="9">
        <v>40</v>
      </c>
      <c r="D6" s="118">
        <v>6.8</v>
      </c>
      <c r="E6" s="118">
        <v>8.6999999999999993</v>
      </c>
      <c r="F6" s="118">
        <v>14.6</v>
      </c>
      <c r="G6" s="12">
        <v>120</v>
      </c>
      <c r="H6" s="118">
        <v>0.21</v>
      </c>
      <c r="I6" s="118">
        <v>0.11</v>
      </c>
      <c r="J6" s="130">
        <v>4.5999999999999996</v>
      </c>
      <c r="K6" s="118">
        <v>40</v>
      </c>
      <c r="L6" s="118">
        <v>1.8</v>
      </c>
      <c r="M6" s="28">
        <v>46</v>
      </c>
      <c r="N6" s="28">
        <v>100</v>
      </c>
      <c r="O6" s="28">
        <v>12</v>
      </c>
      <c r="P6" s="28">
        <v>0.4</v>
      </c>
      <c r="Q6" s="131">
        <v>80</v>
      </c>
      <c r="R6" s="28"/>
      <c r="S6" s="28"/>
      <c r="T6" s="28"/>
    </row>
    <row r="7" spans="1:20" x14ac:dyDescent="0.25">
      <c r="A7" s="154">
        <v>394</v>
      </c>
      <c r="B7" s="1" t="s">
        <v>19</v>
      </c>
      <c r="C7" s="118">
        <v>200</v>
      </c>
      <c r="D7" s="6">
        <v>1.4</v>
      </c>
      <c r="E7" s="6">
        <v>13</v>
      </c>
      <c r="F7" s="6">
        <v>15.9</v>
      </c>
      <c r="G7" s="6">
        <v>90</v>
      </c>
      <c r="H7" s="6">
        <v>0.02</v>
      </c>
      <c r="I7" s="6">
        <v>0.18</v>
      </c>
      <c r="J7" s="130"/>
      <c r="K7" s="6">
        <v>50</v>
      </c>
      <c r="L7" s="6"/>
      <c r="M7" s="6">
        <v>100</v>
      </c>
      <c r="N7" s="6">
        <v>7.2</v>
      </c>
      <c r="O7" s="6">
        <v>6</v>
      </c>
      <c r="P7" s="6">
        <v>0.4</v>
      </c>
      <c r="Q7" s="12">
        <v>100</v>
      </c>
      <c r="R7" s="6"/>
      <c r="S7" s="6"/>
      <c r="T7" s="6"/>
    </row>
    <row r="8" spans="1:20" x14ac:dyDescent="0.25">
      <c r="A8" s="154">
        <v>108</v>
      </c>
      <c r="B8" s="1" t="s">
        <v>25</v>
      </c>
      <c r="C8" s="93">
        <v>40</v>
      </c>
      <c r="D8" s="30">
        <v>2</v>
      </c>
      <c r="E8" s="30">
        <v>0.35</v>
      </c>
      <c r="F8" s="30">
        <v>10</v>
      </c>
      <c r="G8" s="12">
        <v>60</v>
      </c>
      <c r="H8" s="93">
        <v>0.1</v>
      </c>
      <c r="I8" s="93">
        <v>0.05</v>
      </c>
      <c r="J8" s="131"/>
      <c r="K8" s="93"/>
      <c r="L8" s="93"/>
      <c r="M8" s="93">
        <v>11.56</v>
      </c>
      <c r="N8" s="93">
        <v>40.6</v>
      </c>
      <c r="O8" s="93">
        <v>7.52</v>
      </c>
      <c r="P8" s="93">
        <v>0.56000000000000005</v>
      </c>
      <c r="Q8" s="12">
        <v>31</v>
      </c>
      <c r="R8" s="93"/>
      <c r="S8" s="93"/>
      <c r="T8" s="88"/>
    </row>
    <row r="9" spans="1:20" x14ac:dyDescent="0.25">
      <c r="A9" s="149"/>
      <c r="B9" s="1" t="s">
        <v>61</v>
      </c>
      <c r="C9" s="6"/>
      <c r="D9" s="6"/>
      <c r="E9" s="6"/>
      <c r="F9" s="6"/>
      <c r="G9" s="12">
        <f>SUM(G5:G8)</f>
        <v>650</v>
      </c>
      <c r="H9" s="28"/>
      <c r="I9" s="28"/>
      <c r="J9" s="130"/>
      <c r="K9" s="6"/>
      <c r="L9" s="6"/>
      <c r="M9" s="6"/>
      <c r="N9" s="6"/>
      <c r="O9" s="6"/>
      <c r="P9" s="6"/>
      <c r="Q9" s="130"/>
      <c r="R9" s="6"/>
      <c r="S9" s="6"/>
      <c r="T9" s="6"/>
    </row>
    <row r="10" spans="1:20" x14ac:dyDescent="0.25">
      <c r="A10" s="149"/>
      <c r="B10" s="7" t="s">
        <v>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30" x14ac:dyDescent="0.25">
      <c r="A11" s="149">
        <v>30</v>
      </c>
      <c r="B11" s="25" t="s">
        <v>119</v>
      </c>
      <c r="C11" s="12">
        <v>90</v>
      </c>
      <c r="D11" s="30">
        <v>6</v>
      </c>
      <c r="E11" s="30">
        <v>4</v>
      </c>
      <c r="F11" s="12">
        <v>10</v>
      </c>
      <c r="G11" s="12">
        <v>80</v>
      </c>
      <c r="H11" s="6">
        <v>0.04</v>
      </c>
      <c r="I11" s="6">
        <v>0.16</v>
      </c>
      <c r="J11" s="131">
        <v>15</v>
      </c>
      <c r="K11" s="6">
        <v>65</v>
      </c>
      <c r="L11" s="6">
        <v>0.5</v>
      </c>
      <c r="M11" s="6">
        <v>100</v>
      </c>
      <c r="N11" s="6">
        <v>80</v>
      </c>
      <c r="O11" s="6">
        <v>35</v>
      </c>
      <c r="P11" s="6">
        <v>0.48</v>
      </c>
      <c r="Q11" s="131">
        <v>70</v>
      </c>
      <c r="R11" s="6"/>
      <c r="S11" s="6"/>
      <c r="T11" s="6"/>
    </row>
    <row r="12" spans="1:20" ht="15" customHeight="1" x14ac:dyDescent="0.25">
      <c r="A12" s="149">
        <v>128</v>
      </c>
      <c r="B12" s="25" t="s">
        <v>95</v>
      </c>
      <c r="C12" s="9">
        <v>220</v>
      </c>
      <c r="D12" s="9">
        <v>7.9</v>
      </c>
      <c r="E12" s="9">
        <v>4.4000000000000004</v>
      </c>
      <c r="F12" s="9">
        <v>30</v>
      </c>
      <c r="G12" s="9">
        <v>205</v>
      </c>
      <c r="H12" s="6">
        <v>0.01</v>
      </c>
      <c r="I12" s="6">
        <v>0.1</v>
      </c>
      <c r="J12" s="131">
        <v>15</v>
      </c>
      <c r="K12" s="6">
        <v>90</v>
      </c>
      <c r="L12" s="6">
        <v>2</v>
      </c>
      <c r="M12" s="6">
        <v>143</v>
      </c>
      <c r="N12" s="6">
        <v>79</v>
      </c>
      <c r="O12" s="6">
        <v>45</v>
      </c>
      <c r="P12" s="6">
        <v>0.3</v>
      </c>
      <c r="Q12" s="131">
        <v>60</v>
      </c>
      <c r="R12" s="6"/>
      <c r="S12" s="6"/>
      <c r="T12" s="6">
        <v>0.55000000000000004</v>
      </c>
    </row>
    <row r="13" spans="1:20" ht="15" customHeight="1" x14ac:dyDescent="0.25">
      <c r="A13" s="149">
        <v>315</v>
      </c>
      <c r="B13" s="1" t="s">
        <v>138</v>
      </c>
      <c r="C13" s="9">
        <v>100</v>
      </c>
      <c r="D13" s="171">
        <v>12</v>
      </c>
      <c r="E13" s="171">
        <v>9</v>
      </c>
      <c r="F13" s="171">
        <v>22</v>
      </c>
      <c r="G13" s="171">
        <v>145</v>
      </c>
      <c r="H13" s="91">
        <v>0.1</v>
      </c>
      <c r="I13" s="91">
        <v>0.2</v>
      </c>
      <c r="J13" s="131">
        <v>1</v>
      </c>
      <c r="K13" s="91">
        <v>100</v>
      </c>
      <c r="L13" s="91">
        <v>1</v>
      </c>
      <c r="M13" s="91">
        <v>120</v>
      </c>
      <c r="N13" s="91">
        <v>199</v>
      </c>
      <c r="O13" s="91">
        <v>47</v>
      </c>
      <c r="P13" s="91">
        <v>2.5</v>
      </c>
      <c r="Q13" s="12">
        <v>120</v>
      </c>
      <c r="R13" s="91"/>
      <c r="S13" s="91"/>
      <c r="T13" s="91">
        <v>0.4</v>
      </c>
    </row>
    <row r="14" spans="1:20" x14ac:dyDescent="0.25">
      <c r="A14" s="12">
        <v>425</v>
      </c>
      <c r="B14" s="25" t="s">
        <v>133</v>
      </c>
      <c r="C14" s="118">
        <v>180</v>
      </c>
      <c r="D14" s="6">
        <v>5</v>
      </c>
      <c r="E14" s="6">
        <v>9.3000000000000007</v>
      </c>
      <c r="F14" s="6">
        <v>23</v>
      </c>
      <c r="G14" s="6">
        <v>190</v>
      </c>
      <c r="H14" s="6"/>
      <c r="I14" s="6"/>
      <c r="J14" s="131">
        <v>1.06</v>
      </c>
      <c r="K14" s="6">
        <v>78</v>
      </c>
      <c r="L14" s="6"/>
      <c r="M14" s="6">
        <v>95</v>
      </c>
      <c r="N14" s="6">
        <v>12</v>
      </c>
      <c r="O14" s="6">
        <v>4</v>
      </c>
      <c r="P14" s="6">
        <v>0.56399999999999995</v>
      </c>
      <c r="Q14" s="131">
        <v>70</v>
      </c>
      <c r="R14" s="6"/>
      <c r="S14" s="6">
        <v>0.02</v>
      </c>
      <c r="T14" s="6">
        <v>0.3</v>
      </c>
    </row>
    <row r="15" spans="1:20" x14ac:dyDescent="0.25">
      <c r="A15" s="12">
        <v>376</v>
      </c>
      <c r="B15" s="26" t="s">
        <v>30</v>
      </c>
      <c r="C15" s="12">
        <v>200</v>
      </c>
      <c r="D15" s="6">
        <v>1.4</v>
      </c>
      <c r="E15" s="6">
        <v>0.1</v>
      </c>
      <c r="F15" s="6">
        <v>26</v>
      </c>
      <c r="G15" s="6">
        <v>98</v>
      </c>
      <c r="H15" s="6"/>
      <c r="I15" s="6"/>
      <c r="J15" s="131">
        <v>8.8000000000000007</v>
      </c>
      <c r="K15" s="6">
        <v>12</v>
      </c>
      <c r="L15" s="6">
        <v>1</v>
      </c>
      <c r="M15" s="6">
        <v>40</v>
      </c>
      <c r="N15" s="6">
        <v>45</v>
      </c>
      <c r="O15" s="6">
        <v>4</v>
      </c>
      <c r="P15" s="6">
        <v>0.56399999999999995</v>
      </c>
      <c r="Q15" s="131">
        <v>40</v>
      </c>
      <c r="R15" s="6"/>
      <c r="S15" s="6"/>
      <c r="T15" s="6"/>
    </row>
    <row r="16" spans="1:20" x14ac:dyDescent="0.25">
      <c r="A16" s="12">
        <v>108</v>
      </c>
      <c r="B16" s="1" t="s">
        <v>25</v>
      </c>
      <c r="C16" s="6">
        <v>80</v>
      </c>
      <c r="D16" s="30">
        <v>2.7</v>
      </c>
      <c r="E16" s="30">
        <v>0.4</v>
      </c>
      <c r="F16" s="30">
        <v>18</v>
      </c>
      <c r="G16" s="12">
        <v>120</v>
      </c>
      <c r="H16" s="6">
        <v>0.05</v>
      </c>
      <c r="I16" s="6">
        <v>0.02</v>
      </c>
      <c r="J16" s="131"/>
      <c r="K16" s="6">
        <v>20</v>
      </c>
      <c r="L16" s="6"/>
      <c r="M16" s="6">
        <v>5.78</v>
      </c>
      <c r="N16" s="6">
        <v>80</v>
      </c>
      <c r="O16" s="6">
        <v>3.76</v>
      </c>
      <c r="P16" s="6">
        <v>0.28000000000000003</v>
      </c>
      <c r="Q16" s="32">
        <v>56.6</v>
      </c>
      <c r="R16" s="6">
        <v>3.5000000000000003E-2</v>
      </c>
      <c r="S16" s="6"/>
      <c r="T16" s="6"/>
    </row>
    <row r="17" spans="1:21" x14ac:dyDescent="0.25">
      <c r="A17" s="12">
        <v>111</v>
      </c>
      <c r="B17" s="1" t="s">
        <v>26</v>
      </c>
      <c r="C17" s="6">
        <v>70</v>
      </c>
      <c r="D17" s="30">
        <v>2.6</v>
      </c>
      <c r="E17" s="30">
        <v>0.3</v>
      </c>
      <c r="F17" s="30">
        <v>17.2</v>
      </c>
      <c r="G17" s="12">
        <v>82</v>
      </c>
      <c r="H17" s="119">
        <v>0.1</v>
      </c>
      <c r="I17" s="119">
        <v>0.05</v>
      </c>
      <c r="J17" s="131"/>
      <c r="K17" s="6"/>
      <c r="L17" s="6"/>
      <c r="M17" s="6">
        <v>11.56</v>
      </c>
      <c r="N17" s="6"/>
      <c r="O17" s="6">
        <v>7.52</v>
      </c>
      <c r="P17" s="6">
        <v>0.56000000000000005</v>
      </c>
      <c r="Q17" s="32">
        <v>56.56</v>
      </c>
      <c r="R17" s="6">
        <v>1.4999999999999999E-2</v>
      </c>
      <c r="S17" s="6"/>
      <c r="T17" s="6"/>
    </row>
    <row r="18" spans="1:21" x14ac:dyDescent="0.25">
      <c r="A18" s="12"/>
      <c r="B18" s="1" t="s">
        <v>61</v>
      </c>
      <c r="C18" s="1"/>
      <c r="D18" s="6"/>
      <c r="E18" s="6"/>
      <c r="F18" s="6"/>
      <c r="G18" s="12">
        <f>SUM(G11:G17)</f>
        <v>920</v>
      </c>
      <c r="H18" s="6"/>
      <c r="I18" s="6"/>
      <c r="J18" s="131"/>
      <c r="K18" s="6"/>
      <c r="L18" s="6"/>
      <c r="M18" s="6"/>
      <c r="N18" s="6"/>
      <c r="O18" s="6"/>
      <c r="P18" s="6"/>
      <c r="Q18" s="131"/>
      <c r="R18" s="6"/>
      <c r="S18" s="6"/>
      <c r="T18" s="6"/>
    </row>
    <row r="19" spans="1:21" x14ac:dyDescent="0.25">
      <c r="A19" s="149"/>
      <c r="B19" s="7" t="s">
        <v>12</v>
      </c>
      <c r="C19" s="8"/>
      <c r="D19" s="8"/>
      <c r="E19" s="8"/>
      <c r="F19" s="8"/>
      <c r="G19" s="31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1" ht="15.75" x14ac:dyDescent="0.25">
      <c r="A20" s="149">
        <v>518</v>
      </c>
      <c r="B20" s="27" t="s">
        <v>38</v>
      </c>
      <c r="C20" s="149">
        <v>200</v>
      </c>
      <c r="D20" s="149">
        <v>1</v>
      </c>
      <c r="E20" s="149"/>
      <c r="F20" s="149">
        <v>20.170000000000002</v>
      </c>
      <c r="G20" s="149">
        <v>85</v>
      </c>
      <c r="H20" s="30">
        <v>0.02</v>
      </c>
      <c r="I20" s="6">
        <v>0.02</v>
      </c>
      <c r="J20" s="131">
        <v>1.2</v>
      </c>
      <c r="K20" s="6">
        <v>40</v>
      </c>
      <c r="L20" s="6"/>
      <c r="M20" s="6">
        <v>60</v>
      </c>
      <c r="N20" s="6">
        <v>100</v>
      </c>
      <c r="O20" s="6">
        <v>8</v>
      </c>
      <c r="P20" s="6">
        <v>0.2</v>
      </c>
      <c r="Q20" s="131">
        <v>80</v>
      </c>
      <c r="R20" s="6"/>
      <c r="S20" s="6"/>
      <c r="T20" s="6">
        <v>0.2</v>
      </c>
    </row>
    <row r="21" spans="1:21" x14ac:dyDescent="0.25">
      <c r="A21" s="149">
        <v>565</v>
      </c>
      <c r="B21" s="1" t="s">
        <v>74</v>
      </c>
      <c r="C21" s="149">
        <v>100</v>
      </c>
      <c r="D21" s="149">
        <v>3.2</v>
      </c>
      <c r="E21" s="149">
        <v>4.5</v>
      </c>
      <c r="F21" s="149">
        <v>24</v>
      </c>
      <c r="G21" s="149">
        <v>225</v>
      </c>
      <c r="H21" s="119">
        <v>0.05</v>
      </c>
      <c r="I21" s="119">
        <v>7.0000000000000007E-2</v>
      </c>
      <c r="J21" s="131">
        <v>2</v>
      </c>
      <c r="K21" s="119">
        <v>40</v>
      </c>
      <c r="L21" s="119">
        <v>1.2</v>
      </c>
      <c r="M21" s="119">
        <v>33</v>
      </c>
      <c r="N21" s="119">
        <v>43</v>
      </c>
      <c r="O21" s="119">
        <v>9.5</v>
      </c>
      <c r="P21" s="119">
        <v>1</v>
      </c>
      <c r="Q21" s="131">
        <v>40</v>
      </c>
      <c r="R21" s="119">
        <v>1.4999999999999999E-2</v>
      </c>
      <c r="S21" s="119">
        <v>4.0000000000000001E-3</v>
      </c>
      <c r="T21" s="119">
        <v>0.35</v>
      </c>
    </row>
    <row r="22" spans="1:21" x14ac:dyDescent="0.25">
      <c r="A22" s="149">
        <v>112</v>
      </c>
      <c r="B22" s="1" t="s">
        <v>106</v>
      </c>
      <c r="C22" s="149">
        <v>200</v>
      </c>
      <c r="D22" s="149">
        <v>0.8</v>
      </c>
      <c r="E22" s="149">
        <v>0.8</v>
      </c>
      <c r="F22" s="149">
        <v>19.600000000000001</v>
      </c>
      <c r="G22" s="149">
        <v>94</v>
      </c>
      <c r="H22" s="149">
        <v>0.06</v>
      </c>
      <c r="I22" s="149">
        <v>0.04</v>
      </c>
      <c r="J22" s="149"/>
      <c r="K22" s="149"/>
      <c r="L22" s="149"/>
      <c r="M22" s="149">
        <v>15</v>
      </c>
      <c r="N22" s="149">
        <v>21</v>
      </c>
      <c r="O22" s="149">
        <v>4.2</v>
      </c>
      <c r="P22" s="149">
        <v>1.4</v>
      </c>
      <c r="Q22" s="149">
        <v>31</v>
      </c>
      <c r="R22" s="149"/>
      <c r="S22" s="149"/>
      <c r="T22" s="149"/>
    </row>
    <row r="23" spans="1:21" x14ac:dyDescent="0.25">
      <c r="A23" s="149"/>
      <c r="B23" s="1" t="s">
        <v>61</v>
      </c>
      <c r="C23" s="6"/>
      <c r="D23" s="30"/>
      <c r="E23" s="30"/>
      <c r="F23" s="30"/>
      <c r="G23" s="12">
        <f>SUM(G20:G22)</f>
        <v>404</v>
      </c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</row>
    <row r="24" spans="1:21" s="15" customFormat="1" x14ac:dyDescent="0.25">
      <c r="A24" s="16"/>
      <c r="B24" s="1" t="s">
        <v>0</v>
      </c>
      <c r="C24" s="6"/>
      <c r="D24" s="33">
        <f>SUM(D5:D23)</f>
        <v>60.800000000000004</v>
      </c>
      <c r="E24" s="33">
        <f t="shared" ref="E24:F24" si="0">SUM(E5:E23)</f>
        <v>63.849999999999994</v>
      </c>
      <c r="F24" s="33">
        <f t="shared" si="0"/>
        <v>284.47000000000003</v>
      </c>
      <c r="G24" s="24">
        <f>G23+G18+G9</f>
        <v>1974</v>
      </c>
      <c r="H24" s="14">
        <f>SUM(H5:H23)</f>
        <v>1.02</v>
      </c>
      <c r="I24" s="14">
        <f t="shared" ref="I24:T24" si="1">SUM(I5:I23)</f>
        <v>1.2000000000000002</v>
      </c>
      <c r="J24" s="34">
        <f t="shared" si="1"/>
        <v>51.160000000000011</v>
      </c>
      <c r="K24" s="34">
        <f t="shared" si="1"/>
        <v>595</v>
      </c>
      <c r="L24" s="14">
        <f t="shared" si="1"/>
        <v>8.5</v>
      </c>
      <c r="M24" s="34">
        <f t="shared" si="1"/>
        <v>935.89999999999986</v>
      </c>
      <c r="N24" s="34">
        <f t="shared" si="1"/>
        <v>936.8</v>
      </c>
      <c r="O24" s="14">
        <f t="shared" si="1"/>
        <v>213.49999999999997</v>
      </c>
      <c r="P24" s="34">
        <f t="shared" si="1"/>
        <v>10.208</v>
      </c>
      <c r="Q24" s="14">
        <f t="shared" si="1"/>
        <v>935.16000000000008</v>
      </c>
      <c r="R24" s="61">
        <f t="shared" si="1"/>
        <v>9.0000000000000011E-2</v>
      </c>
      <c r="S24" s="61">
        <f t="shared" si="1"/>
        <v>2.5999999999999999E-2</v>
      </c>
      <c r="T24" s="14">
        <f t="shared" si="1"/>
        <v>2.6</v>
      </c>
    </row>
    <row r="25" spans="1:21" ht="16.5" customHeight="1" x14ac:dyDescent="0.25">
      <c r="A25" s="17"/>
      <c r="B25" s="18"/>
      <c r="C25" s="152" t="s">
        <v>109</v>
      </c>
      <c r="G25" s="17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28"/>
      <c r="S25" s="19"/>
      <c r="T25" s="19"/>
      <c r="U25" s="17"/>
    </row>
    <row r="26" spans="1:21" ht="15.75" x14ac:dyDescent="0.25">
      <c r="A26" s="17"/>
      <c r="B26" s="4" t="s">
        <v>120</v>
      </c>
      <c r="C26" s="150">
        <f>D24</f>
        <v>60.800000000000004</v>
      </c>
      <c r="G26" s="17"/>
      <c r="U26" s="17"/>
    </row>
    <row r="27" spans="1:21" ht="15.75" x14ac:dyDescent="0.25">
      <c r="A27" s="17"/>
      <c r="B27" s="4" t="s">
        <v>121</v>
      </c>
      <c r="C27" s="151">
        <f>E24</f>
        <v>63.849999999999994</v>
      </c>
    </row>
    <row r="28" spans="1:21" ht="15.75" x14ac:dyDescent="0.25">
      <c r="A28" s="17"/>
      <c r="B28" s="4" t="s">
        <v>122</v>
      </c>
      <c r="C28" s="150">
        <f>F24</f>
        <v>284.47000000000003</v>
      </c>
    </row>
    <row r="29" spans="1:21" ht="15.75" x14ac:dyDescent="0.25">
      <c r="A29" s="17"/>
      <c r="B29" s="4" t="s">
        <v>129</v>
      </c>
      <c r="C29" s="150">
        <f>G24</f>
        <v>1974</v>
      </c>
    </row>
    <row r="30" spans="1:21" ht="15.75" x14ac:dyDescent="0.25">
      <c r="A30" s="17"/>
      <c r="B30" s="4" t="s">
        <v>48</v>
      </c>
      <c r="C30" s="20">
        <f>H24</f>
        <v>1.02</v>
      </c>
    </row>
    <row r="31" spans="1:21" ht="15.75" x14ac:dyDescent="0.25">
      <c r="A31" s="16"/>
      <c r="B31" s="4" t="s">
        <v>49</v>
      </c>
      <c r="C31" s="21">
        <f>I24</f>
        <v>1.2000000000000002</v>
      </c>
    </row>
    <row r="32" spans="1:21" ht="15.75" x14ac:dyDescent="0.25">
      <c r="B32" s="4" t="s">
        <v>50</v>
      </c>
      <c r="C32" s="21">
        <f>J24</f>
        <v>51.160000000000011</v>
      </c>
    </row>
    <row r="33" spans="2:7" ht="15.75" x14ac:dyDescent="0.25">
      <c r="B33" s="4" t="s">
        <v>51</v>
      </c>
      <c r="C33" s="21">
        <f>K24</f>
        <v>595</v>
      </c>
      <c r="D33" s="17"/>
      <c r="E33" s="17"/>
      <c r="F33" s="17"/>
      <c r="G33" s="17"/>
    </row>
    <row r="34" spans="2:7" ht="15.75" x14ac:dyDescent="0.25">
      <c r="B34" s="4" t="s">
        <v>52</v>
      </c>
      <c r="C34" s="21">
        <f>L24</f>
        <v>8.5</v>
      </c>
      <c r="D34" s="17"/>
      <c r="E34" s="17"/>
      <c r="F34" s="17"/>
      <c r="G34" s="17"/>
    </row>
    <row r="35" spans="2:7" ht="18.75" x14ac:dyDescent="0.3">
      <c r="B35" s="4" t="s">
        <v>53</v>
      </c>
      <c r="C35" s="21">
        <f>M24</f>
        <v>935.89999999999986</v>
      </c>
      <c r="D35" s="178"/>
      <c r="E35" s="178"/>
      <c r="F35" s="22"/>
      <c r="G35" s="17"/>
    </row>
    <row r="36" spans="2:7" ht="18.75" x14ac:dyDescent="0.3">
      <c r="B36" s="4" t="s">
        <v>54</v>
      </c>
      <c r="C36" s="20">
        <f>N24</f>
        <v>936.8</v>
      </c>
      <c r="D36" s="178"/>
      <c r="E36" s="178"/>
      <c r="F36" s="22"/>
      <c r="G36" s="17"/>
    </row>
    <row r="37" spans="2:7" ht="18.75" x14ac:dyDescent="0.3">
      <c r="B37" s="4" t="s">
        <v>55</v>
      </c>
      <c r="C37" s="20">
        <f>O24</f>
        <v>213.49999999999997</v>
      </c>
      <c r="D37" s="178"/>
      <c r="E37" s="178"/>
      <c r="F37" s="22"/>
      <c r="G37" s="17"/>
    </row>
    <row r="38" spans="2:7" ht="18.75" x14ac:dyDescent="0.3">
      <c r="B38" s="4" t="s">
        <v>56</v>
      </c>
      <c r="C38" s="21">
        <f>P24</f>
        <v>10.208</v>
      </c>
      <c r="D38" s="178"/>
      <c r="E38" s="178"/>
      <c r="F38" s="22"/>
      <c r="G38" s="17"/>
    </row>
    <row r="39" spans="2:7" ht="18.75" x14ac:dyDescent="0.3">
      <c r="B39" s="4" t="s">
        <v>57</v>
      </c>
      <c r="C39" s="20">
        <f>Q24</f>
        <v>935.16000000000008</v>
      </c>
      <c r="D39" s="178"/>
      <c r="E39" s="178"/>
      <c r="F39" s="22"/>
      <c r="G39" s="17"/>
    </row>
    <row r="40" spans="2:7" ht="18.75" x14ac:dyDescent="0.3">
      <c r="B40" s="4" t="s">
        <v>58</v>
      </c>
      <c r="C40" s="20">
        <f>R24</f>
        <v>9.0000000000000011E-2</v>
      </c>
      <c r="D40" s="178"/>
      <c r="E40" s="178"/>
      <c r="F40" s="22"/>
      <c r="G40" s="17"/>
    </row>
    <row r="41" spans="2:7" ht="18.75" x14ac:dyDescent="0.3">
      <c r="B41" s="4" t="s">
        <v>59</v>
      </c>
      <c r="C41" s="20">
        <f>S24</f>
        <v>2.5999999999999999E-2</v>
      </c>
      <c r="D41" s="178"/>
      <c r="E41" s="178"/>
      <c r="F41" s="22"/>
      <c r="G41" s="17"/>
    </row>
    <row r="42" spans="2:7" ht="18.75" x14ac:dyDescent="0.3">
      <c r="B42" s="4" t="s">
        <v>60</v>
      </c>
      <c r="C42" s="21">
        <f>T24</f>
        <v>2.6</v>
      </c>
      <c r="D42" s="178"/>
      <c r="E42" s="178"/>
      <c r="F42" s="22"/>
      <c r="G42" s="17"/>
    </row>
    <row r="43" spans="2:7" ht="18.75" x14ac:dyDescent="0.3">
      <c r="D43" s="178"/>
      <c r="E43" s="178"/>
      <c r="F43" s="22"/>
      <c r="G43" s="17"/>
    </row>
    <row r="44" spans="2:7" x14ac:dyDescent="0.25">
      <c r="B44" s="17" t="s">
        <v>39</v>
      </c>
    </row>
  </sheetData>
  <mergeCells count="9">
    <mergeCell ref="D41:E41"/>
    <mergeCell ref="D42:E42"/>
    <mergeCell ref="D43:E43"/>
    <mergeCell ref="D35:E35"/>
    <mergeCell ref="D36:E36"/>
    <mergeCell ref="D37:E37"/>
    <mergeCell ref="D38:E38"/>
    <mergeCell ref="D39:E39"/>
    <mergeCell ref="D40:E40"/>
  </mergeCells>
  <pageMargins left="0.7" right="0.7" top="0.75" bottom="0.75" header="0.3" footer="0.3"/>
  <pageSetup paperSize="9" scale="59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W44"/>
  <sheetViews>
    <sheetView zoomScale="80" zoomScaleNormal="80" workbookViewId="0">
      <selection activeCell="J32" sqref="J32"/>
    </sheetView>
  </sheetViews>
  <sheetFormatPr defaultColWidth="9.140625" defaultRowHeight="15" x14ac:dyDescent="0.25"/>
  <cols>
    <col min="1" max="1" width="6.7109375" style="5" customWidth="1"/>
    <col min="2" max="2" width="37.140625" style="5" customWidth="1"/>
    <col min="3" max="3" width="7.7109375" style="5" hidden="1" customWidth="1"/>
    <col min="4" max="4" width="12.140625" style="23" customWidth="1"/>
    <col min="5" max="5" width="8.5703125" style="5" customWidth="1"/>
    <col min="6" max="6" width="9" style="5" customWidth="1"/>
    <col min="7" max="7" width="12" style="5" customWidth="1"/>
    <col min="8" max="8" width="10.5703125" style="5" customWidth="1"/>
    <col min="9" max="16384" width="9.140625" style="5"/>
  </cols>
  <sheetData>
    <row r="2" spans="1:21" ht="30" customHeight="1" x14ac:dyDescent="0.25">
      <c r="A2" s="81" t="s">
        <v>18</v>
      </c>
      <c r="B2" s="1" t="s">
        <v>1</v>
      </c>
      <c r="C2" s="185" t="s">
        <v>108</v>
      </c>
      <c r="D2" s="186"/>
      <c r="E2" s="3"/>
      <c r="F2" s="3"/>
      <c r="G2" s="1"/>
      <c r="H2" s="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25">
      <c r="A3" s="1"/>
      <c r="B3" s="3"/>
      <c r="C3" s="1" t="s">
        <v>3</v>
      </c>
      <c r="D3" s="6" t="s">
        <v>2</v>
      </c>
      <c r="E3" s="7" t="s">
        <v>126</v>
      </c>
      <c r="F3" s="7" t="s">
        <v>127</v>
      </c>
      <c r="G3" s="7" t="s">
        <v>128</v>
      </c>
      <c r="H3" s="70" t="s">
        <v>129</v>
      </c>
      <c r="I3" s="7" t="s">
        <v>48</v>
      </c>
      <c r="J3" s="7" t="s">
        <v>49</v>
      </c>
      <c r="K3" s="7" t="s">
        <v>50</v>
      </c>
      <c r="L3" s="7" t="s">
        <v>123</v>
      </c>
      <c r="M3" s="7" t="s">
        <v>52</v>
      </c>
      <c r="N3" s="7" t="s">
        <v>124</v>
      </c>
      <c r="O3" s="7" t="s">
        <v>125</v>
      </c>
      <c r="P3" s="7" t="s">
        <v>55</v>
      </c>
      <c r="Q3" s="7" t="s">
        <v>56</v>
      </c>
      <c r="R3" s="7" t="s">
        <v>57</v>
      </c>
      <c r="S3" s="7" t="s">
        <v>58</v>
      </c>
      <c r="T3" s="7" t="s">
        <v>59</v>
      </c>
      <c r="U3" s="7" t="s">
        <v>60</v>
      </c>
    </row>
    <row r="4" spans="1:21" x14ac:dyDescent="0.25">
      <c r="A4" s="1"/>
      <c r="B4" s="138" t="s">
        <v>5</v>
      </c>
      <c r="C4" s="7"/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19.5" customHeight="1" x14ac:dyDescent="0.25">
      <c r="A5" s="149">
        <v>262</v>
      </c>
      <c r="B5" s="174" t="s">
        <v>31</v>
      </c>
      <c r="C5" s="1"/>
      <c r="D5" s="6">
        <v>230</v>
      </c>
      <c r="E5" s="36">
        <v>8</v>
      </c>
      <c r="F5" s="36">
        <v>6.6</v>
      </c>
      <c r="G5" s="36">
        <v>38</v>
      </c>
      <c r="H5" s="36">
        <v>350</v>
      </c>
      <c r="I5" s="6">
        <v>0.28000000000000003</v>
      </c>
      <c r="J5" s="6">
        <v>0.26</v>
      </c>
      <c r="K5" s="6">
        <v>2.5</v>
      </c>
      <c r="L5" s="6">
        <v>115</v>
      </c>
      <c r="M5" s="6">
        <v>2.1</v>
      </c>
      <c r="N5" s="6">
        <v>190</v>
      </c>
      <c r="O5" s="6">
        <v>180</v>
      </c>
      <c r="P5" s="6">
        <v>45</v>
      </c>
      <c r="Q5" s="6">
        <v>1.5</v>
      </c>
      <c r="R5" s="6">
        <v>80</v>
      </c>
      <c r="S5" s="6">
        <v>3.5000000000000003E-2</v>
      </c>
      <c r="T5" s="6">
        <v>8.0000000000000002E-3</v>
      </c>
      <c r="U5" s="6">
        <v>0.85</v>
      </c>
    </row>
    <row r="6" spans="1:21" x14ac:dyDescent="0.25">
      <c r="A6" s="149">
        <v>394</v>
      </c>
      <c r="B6" s="3" t="s">
        <v>19</v>
      </c>
      <c r="C6" s="1"/>
      <c r="D6" s="6">
        <v>200</v>
      </c>
      <c r="E6" s="6">
        <v>1.4</v>
      </c>
      <c r="F6" s="6">
        <v>13</v>
      </c>
      <c r="G6" s="6">
        <v>15.9</v>
      </c>
      <c r="H6" s="6">
        <v>90</v>
      </c>
      <c r="I6" s="6">
        <v>0.02</v>
      </c>
      <c r="J6" s="36">
        <v>0.18</v>
      </c>
      <c r="K6" s="36">
        <v>4.5999999999999996</v>
      </c>
      <c r="L6" s="36">
        <v>70</v>
      </c>
      <c r="M6" s="36"/>
      <c r="N6" s="36">
        <v>120</v>
      </c>
      <c r="O6" s="36">
        <v>100</v>
      </c>
      <c r="P6" s="36">
        <v>6</v>
      </c>
      <c r="Q6" s="36">
        <v>0.4</v>
      </c>
      <c r="R6" s="36">
        <v>90</v>
      </c>
      <c r="S6" s="36"/>
      <c r="T6" s="36"/>
      <c r="U6" s="36"/>
    </row>
    <row r="7" spans="1:21" x14ac:dyDescent="0.25">
      <c r="A7" s="149">
        <v>2</v>
      </c>
      <c r="B7" s="3" t="s">
        <v>63</v>
      </c>
      <c r="C7" s="4"/>
      <c r="D7" s="41">
        <v>50</v>
      </c>
      <c r="E7" s="36">
        <v>6.68</v>
      </c>
      <c r="F7" s="36">
        <v>1.6</v>
      </c>
      <c r="G7" s="36">
        <v>15.4</v>
      </c>
      <c r="H7" s="36">
        <v>95</v>
      </c>
      <c r="I7" s="36">
        <v>0.05</v>
      </c>
      <c r="J7" s="36">
        <v>0.1</v>
      </c>
      <c r="K7" s="36"/>
      <c r="L7" s="36">
        <v>40</v>
      </c>
      <c r="M7" s="36">
        <v>0.18</v>
      </c>
      <c r="N7" s="36">
        <v>6.2</v>
      </c>
      <c r="O7" s="36">
        <v>7.2</v>
      </c>
      <c r="P7" s="36">
        <v>12</v>
      </c>
      <c r="Q7" s="36">
        <v>0.4</v>
      </c>
      <c r="R7" s="36"/>
      <c r="S7" s="36"/>
      <c r="T7" s="36"/>
      <c r="U7" s="36"/>
    </row>
    <row r="8" spans="1:21" x14ac:dyDescent="0.25">
      <c r="A8" s="149">
        <v>108</v>
      </c>
      <c r="B8" s="3" t="s">
        <v>25</v>
      </c>
      <c r="C8" s="1"/>
      <c r="D8" s="89">
        <v>70</v>
      </c>
      <c r="E8" s="30">
        <v>2.6</v>
      </c>
      <c r="F8" s="30">
        <v>0.35</v>
      </c>
      <c r="G8" s="12">
        <v>16</v>
      </c>
      <c r="H8" s="12">
        <v>105</v>
      </c>
      <c r="I8" s="89">
        <v>0.1</v>
      </c>
      <c r="J8" s="89">
        <v>0.05</v>
      </c>
      <c r="K8" s="89"/>
      <c r="L8" s="89"/>
      <c r="M8" s="89"/>
      <c r="N8" s="89">
        <v>11.56</v>
      </c>
      <c r="O8" s="89">
        <v>40.6</v>
      </c>
      <c r="P8" s="89">
        <v>7.52</v>
      </c>
      <c r="Q8" s="89">
        <v>0.56000000000000005</v>
      </c>
      <c r="R8" s="89">
        <v>56.56</v>
      </c>
      <c r="S8" s="84"/>
      <c r="T8" s="84"/>
      <c r="U8" s="84"/>
    </row>
    <row r="9" spans="1:21" x14ac:dyDescent="0.25">
      <c r="A9" s="149"/>
      <c r="B9" s="139" t="s">
        <v>61</v>
      </c>
      <c r="C9" s="4"/>
      <c r="D9" s="89"/>
      <c r="E9" s="6"/>
      <c r="F9" s="6"/>
      <c r="G9" s="6"/>
      <c r="H9" s="6">
        <f>SUM(H5:H8)</f>
        <v>640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21" x14ac:dyDescent="0.25">
      <c r="A10" s="149"/>
      <c r="B10" s="138" t="s">
        <v>6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149">
        <v>106</v>
      </c>
      <c r="B11" s="174" t="s">
        <v>46</v>
      </c>
      <c r="C11" s="1"/>
      <c r="D11" s="102">
        <v>90</v>
      </c>
      <c r="E11" s="6">
        <v>1.8</v>
      </c>
      <c r="F11" s="6">
        <v>0.6</v>
      </c>
      <c r="G11" s="6">
        <v>9</v>
      </c>
      <c r="H11" s="6">
        <v>50</v>
      </c>
      <c r="I11" s="6">
        <v>0.03</v>
      </c>
      <c r="J11" s="6">
        <v>0.03</v>
      </c>
      <c r="K11" s="6">
        <v>16</v>
      </c>
      <c r="L11" s="6">
        <v>45</v>
      </c>
      <c r="M11" s="6">
        <v>2</v>
      </c>
      <c r="N11" s="6">
        <v>90</v>
      </c>
      <c r="O11" s="6">
        <v>70</v>
      </c>
      <c r="P11" s="6">
        <v>12</v>
      </c>
      <c r="Q11" s="6">
        <v>0.6</v>
      </c>
      <c r="R11" s="6">
        <v>70</v>
      </c>
      <c r="S11" s="6"/>
      <c r="T11" s="6"/>
      <c r="U11" s="127">
        <v>0.7</v>
      </c>
    </row>
    <row r="12" spans="1:21" x14ac:dyDescent="0.25">
      <c r="A12" s="149">
        <v>81</v>
      </c>
      <c r="B12" s="174" t="s">
        <v>47</v>
      </c>
      <c r="C12" s="13"/>
      <c r="D12" s="12">
        <v>220</v>
      </c>
      <c r="E12" s="41">
        <v>8.1</v>
      </c>
      <c r="F12" s="41">
        <v>10.7</v>
      </c>
      <c r="G12" s="41">
        <v>28</v>
      </c>
      <c r="H12" s="40">
        <v>240</v>
      </c>
      <c r="I12" s="6">
        <v>0.01</v>
      </c>
      <c r="J12" s="6">
        <v>0.1</v>
      </c>
      <c r="K12" s="6">
        <v>10.9</v>
      </c>
      <c r="L12" s="6">
        <v>80</v>
      </c>
      <c r="M12" s="6">
        <v>2.02</v>
      </c>
      <c r="N12" s="6">
        <v>163</v>
      </c>
      <c r="O12" s="6">
        <v>79</v>
      </c>
      <c r="P12" s="6">
        <v>11.2</v>
      </c>
      <c r="Q12" s="6">
        <v>0.52</v>
      </c>
      <c r="R12" s="6">
        <v>80</v>
      </c>
      <c r="S12" s="6"/>
      <c r="T12" s="6"/>
      <c r="U12" s="1"/>
    </row>
    <row r="13" spans="1:21" x14ac:dyDescent="0.25">
      <c r="A13" s="149">
        <v>273</v>
      </c>
      <c r="B13" s="174" t="s">
        <v>136</v>
      </c>
      <c r="C13" s="13"/>
      <c r="D13" s="12">
        <v>90</v>
      </c>
      <c r="E13" s="41">
        <v>17</v>
      </c>
      <c r="F13" s="41">
        <v>18</v>
      </c>
      <c r="G13" s="41">
        <v>15</v>
      </c>
      <c r="H13" s="40">
        <v>220</v>
      </c>
      <c r="I13" s="149">
        <v>0.2</v>
      </c>
      <c r="J13" s="149">
        <v>0.2</v>
      </c>
      <c r="K13" s="149">
        <v>1</v>
      </c>
      <c r="L13" s="149">
        <v>100</v>
      </c>
      <c r="M13" s="149">
        <v>0.7</v>
      </c>
      <c r="N13" s="149">
        <v>116</v>
      </c>
      <c r="O13" s="149">
        <v>199</v>
      </c>
      <c r="P13" s="149">
        <v>55</v>
      </c>
      <c r="Q13" s="149">
        <v>1.8</v>
      </c>
      <c r="R13" s="149">
        <v>100</v>
      </c>
      <c r="S13" s="149"/>
      <c r="T13" s="149">
        <v>1.4E-2</v>
      </c>
      <c r="U13" s="1">
        <v>0.45</v>
      </c>
    </row>
    <row r="14" spans="1:21" x14ac:dyDescent="0.25">
      <c r="A14" s="149">
        <v>423</v>
      </c>
      <c r="B14" s="174" t="s">
        <v>135</v>
      </c>
      <c r="C14" s="13"/>
      <c r="D14" s="12">
        <v>180</v>
      </c>
      <c r="E14" s="41">
        <v>2</v>
      </c>
      <c r="F14" s="41">
        <v>8</v>
      </c>
      <c r="G14" s="41">
        <v>10.4</v>
      </c>
      <c r="H14" s="40">
        <v>140</v>
      </c>
      <c r="I14" s="149"/>
      <c r="J14" s="149"/>
      <c r="K14" s="149">
        <v>5</v>
      </c>
      <c r="L14" s="149"/>
      <c r="M14" s="149"/>
      <c r="N14" s="149">
        <v>45</v>
      </c>
      <c r="O14" s="149"/>
      <c r="P14" s="149">
        <v>6</v>
      </c>
      <c r="Q14" s="149">
        <v>1.2</v>
      </c>
      <c r="R14" s="149">
        <v>51</v>
      </c>
      <c r="S14" s="149"/>
      <c r="T14" s="149"/>
      <c r="U14" s="1"/>
    </row>
    <row r="15" spans="1:21" x14ac:dyDescent="0.25">
      <c r="A15" s="149">
        <v>507</v>
      </c>
      <c r="B15" s="3" t="s">
        <v>35</v>
      </c>
      <c r="C15" s="1"/>
      <c r="D15" s="6">
        <v>200</v>
      </c>
      <c r="E15" s="6">
        <v>0.1</v>
      </c>
      <c r="F15" s="6"/>
      <c r="G15" s="6">
        <v>30</v>
      </c>
      <c r="H15" s="6">
        <v>83</v>
      </c>
      <c r="I15" s="6"/>
      <c r="J15" s="6">
        <v>4.0000000000000001E-3</v>
      </c>
      <c r="K15" s="6">
        <v>1.06</v>
      </c>
      <c r="L15" s="6">
        <v>51</v>
      </c>
      <c r="M15" s="6"/>
      <c r="N15" s="6">
        <v>11.96</v>
      </c>
      <c r="O15" s="6">
        <v>25</v>
      </c>
      <c r="P15" s="6">
        <v>9</v>
      </c>
      <c r="Q15" s="6">
        <v>0.56399999999999995</v>
      </c>
      <c r="R15" s="6">
        <v>130</v>
      </c>
      <c r="S15" s="6"/>
      <c r="T15" s="6"/>
      <c r="U15" s="127"/>
    </row>
    <row r="16" spans="1:21" x14ac:dyDescent="0.25">
      <c r="A16" s="155">
        <v>108</v>
      </c>
      <c r="B16" s="3" t="s">
        <v>25</v>
      </c>
      <c r="C16" s="1"/>
      <c r="D16" s="6">
        <v>80</v>
      </c>
      <c r="E16" s="30">
        <v>2.7</v>
      </c>
      <c r="F16" s="30">
        <v>0.4</v>
      </c>
      <c r="G16" s="12">
        <v>18</v>
      </c>
      <c r="H16" s="12">
        <v>120</v>
      </c>
      <c r="I16" s="6">
        <v>0.05</v>
      </c>
      <c r="J16" s="6">
        <v>0.02</v>
      </c>
      <c r="K16" s="6">
        <v>6</v>
      </c>
      <c r="L16" s="6"/>
      <c r="M16" s="6"/>
      <c r="N16" s="6">
        <v>5.78</v>
      </c>
      <c r="O16" s="6">
        <v>20.3</v>
      </c>
      <c r="P16" s="6">
        <v>3.76</v>
      </c>
      <c r="Q16" s="6">
        <v>0.28000000000000003</v>
      </c>
      <c r="R16" s="6">
        <v>56.6</v>
      </c>
      <c r="S16" s="6">
        <v>2.5000000000000001E-2</v>
      </c>
      <c r="T16" s="6"/>
      <c r="U16" s="127"/>
    </row>
    <row r="17" spans="1:23" x14ac:dyDescent="0.25">
      <c r="A17" s="12">
        <v>111</v>
      </c>
      <c r="B17" s="3" t="s">
        <v>26</v>
      </c>
      <c r="C17" s="102">
        <v>60</v>
      </c>
      <c r="D17" s="12">
        <v>70</v>
      </c>
      <c r="E17" s="30">
        <v>2.6</v>
      </c>
      <c r="F17" s="12">
        <v>0.3</v>
      </c>
      <c r="G17" s="12">
        <v>17.2</v>
      </c>
      <c r="H17" s="12">
        <v>82</v>
      </c>
      <c r="I17" s="6">
        <v>0.1</v>
      </c>
      <c r="J17" s="6">
        <v>0.05</v>
      </c>
      <c r="K17" s="6"/>
      <c r="L17" s="6"/>
      <c r="M17" s="6"/>
      <c r="N17" s="6">
        <v>11.56</v>
      </c>
      <c r="O17" s="6">
        <v>40.6</v>
      </c>
      <c r="P17" s="6">
        <v>7.52</v>
      </c>
      <c r="Q17" s="6">
        <v>0.56000000000000005</v>
      </c>
      <c r="R17" s="6">
        <v>56.56</v>
      </c>
      <c r="S17" s="6">
        <v>1.4999999999999999E-2</v>
      </c>
      <c r="T17" s="6"/>
      <c r="U17" s="6"/>
    </row>
    <row r="18" spans="1:23" x14ac:dyDescent="0.25">
      <c r="A18" s="149"/>
      <c r="B18" s="3" t="s">
        <v>61</v>
      </c>
      <c r="C18" s="1"/>
      <c r="D18" s="1"/>
      <c r="E18" s="6"/>
      <c r="F18" s="6"/>
      <c r="G18" s="6"/>
      <c r="H18" s="6">
        <f>SUM(H11:H17)</f>
        <v>935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3" x14ac:dyDescent="0.25">
      <c r="A19" s="149"/>
      <c r="B19" s="138" t="s">
        <v>12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3" x14ac:dyDescent="0.25">
      <c r="A20" s="149">
        <v>565</v>
      </c>
      <c r="B20" s="3" t="s">
        <v>74</v>
      </c>
      <c r="C20" s="1"/>
      <c r="D20" s="102">
        <v>80</v>
      </c>
      <c r="E20" s="6">
        <v>3</v>
      </c>
      <c r="F20" s="6">
        <v>4.5</v>
      </c>
      <c r="G20" s="6">
        <v>39</v>
      </c>
      <c r="H20" s="6">
        <v>190</v>
      </c>
      <c r="I20" s="6">
        <v>0.05</v>
      </c>
      <c r="J20" s="6">
        <v>7.0000000000000007E-2</v>
      </c>
      <c r="K20" s="6">
        <v>0.8</v>
      </c>
      <c r="L20" s="6">
        <v>40</v>
      </c>
      <c r="M20" s="6">
        <v>1.2</v>
      </c>
      <c r="N20" s="6">
        <v>33</v>
      </c>
      <c r="O20" s="6">
        <v>53</v>
      </c>
      <c r="P20" s="6">
        <v>9.5</v>
      </c>
      <c r="Q20" s="6">
        <v>1.22</v>
      </c>
      <c r="R20" s="6">
        <v>35</v>
      </c>
      <c r="S20" s="6">
        <v>1.4999999999999999E-2</v>
      </c>
      <c r="T20" s="6">
        <v>4.0000000000000001E-3</v>
      </c>
      <c r="U20" s="6">
        <v>0.45</v>
      </c>
    </row>
    <row r="21" spans="1:23" x14ac:dyDescent="0.25">
      <c r="A21" s="149">
        <v>517</v>
      </c>
      <c r="B21" s="3" t="s">
        <v>105</v>
      </c>
      <c r="C21" s="1"/>
      <c r="D21" s="102">
        <v>180</v>
      </c>
      <c r="E21" s="6">
        <v>6.1</v>
      </c>
      <c r="F21" s="6">
        <v>5.4</v>
      </c>
      <c r="G21" s="6">
        <v>10.1</v>
      </c>
      <c r="H21" s="45">
        <v>113</v>
      </c>
      <c r="I21" s="6">
        <v>0.08</v>
      </c>
      <c r="J21" s="6">
        <v>0.1</v>
      </c>
      <c r="K21" s="6">
        <v>1.2</v>
      </c>
      <c r="L21" s="6">
        <v>44</v>
      </c>
      <c r="M21" s="6">
        <v>0.1</v>
      </c>
      <c r="N21" s="6">
        <v>100</v>
      </c>
      <c r="O21" s="6">
        <v>100</v>
      </c>
      <c r="P21" s="6">
        <v>10</v>
      </c>
      <c r="Q21" s="6">
        <v>0.2</v>
      </c>
      <c r="R21" s="6">
        <v>30</v>
      </c>
      <c r="S21" s="6"/>
      <c r="T21" s="6"/>
      <c r="U21" s="6">
        <v>0.15</v>
      </c>
    </row>
    <row r="22" spans="1:23" x14ac:dyDescent="0.25">
      <c r="A22" s="149">
        <v>112</v>
      </c>
      <c r="B22" s="3" t="s">
        <v>106</v>
      </c>
      <c r="C22" s="1"/>
      <c r="D22" s="102">
        <v>200</v>
      </c>
      <c r="E22" s="88">
        <v>0.8</v>
      </c>
      <c r="F22" s="88">
        <v>0.8</v>
      </c>
      <c r="G22" s="88">
        <v>19.600000000000001</v>
      </c>
      <c r="H22" s="86">
        <v>94</v>
      </c>
      <c r="I22" s="88">
        <v>0.05</v>
      </c>
      <c r="J22" s="88">
        <v>0.04</v>
      </c>
      <c r="K22" s="88">
        <v>2</v>
      </c>
      <c r="L22" s="88">
        <v>10</v>
      </c>
      <c r="M22" s="88">
        <v>0.2</v>
      </c>
      <c r="N22" s="88">
        <v>32</v>
      </c>
      <c r="O22" s="88">
        <v>22</v>
      </c>
      <c r="P22" s="88">
        <v>18</v>
      </c>
      <c r="Q22" s="88">
        <v>0.4</v>
      </c>
      <c r="R22" s="88">
        <v>100</v>
      </c>
      <c r="S22" s="88"/>
      <c r="T22" s="88"/>
      <c r="U22" s="88"/>
    </row>
    <row r="23" spans="1:23" x14ac:dyDescent="0.25">
      <c r="A23" s="149"/>
      <c r="B23" s="3" t="s">
        <v>61</v>
      </c>
      <c r="C23" s="1"/>
      <c r="D23" s="6"/>
      <c r="E23" s="6"/>
      <c r="F23" s="6"/>
      <c r="G23" s="6"/>
      <c r="H23" s="6">
        <f>SUM(H20:H22)</f>
        <v>397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3" s="60" customFormat="1" x14ac:dyDescent="0.25">
      <c r="A24" s="13"/>
      <c r="B24" s="59" t="s">
        <v>0</v>
      </c>
      <c r="C24" s="50"/>
      <c r="D24" s="51"/>
      <c r="E24" s="34">
        <f>SUM(E5:E23)</f>
        <v>62.88</v>
      </c>
      <c r="F24" s="34">
        <f>SUM(F5:F23)</f>
        <v>70.250000000000014</v>
      </c>
      <c r="G24" s="34">
        <f>SUM(G5:G23)</f>
        <v>281.60000000000002</v>
      </c>
      <c r="H24" s="24">
        <f>H23+H18+H9</f>
        <v>1972</v>
      </c>
      <c r="I24" s="14">
        <f>SUM(I5:I23)</f>
        <v>1.0200000000000002</v>
      </c>
      <c r="J24" s="49">
        <f t="shared" ref="J24:U24" si="0">SUM(J5:J23)</f>
        <v>1.2040000000000004</v>
      </c>
      <c r="K24" s="34">
        <f t="shared" si="0"/>
        <v>51.06</v>
      </c>
      <c r="L24" s="14">
        <f t="shared" si="0"/>
        <v>595</v>
      </c>
      <c r="M24" s="14">
        <f t="shared" si="0"/>
        <v>8.5</v>
      </c>
      <c r="N24" s="34">
        <f t="shared" si="0"/>
        <v>936.06</v>
      </c>
      <c r="O24" s="14">
        <f t="shared" si="0"/>
        <v>936.69999999999993</v>
      </c>
      <c r="P24" s="14">
        <f t="shared" si="0"/>
        <v>212.5</v>
      </c>
      <c r="Q24" s="34">
        <f t="shared" si="0"/>
        <v>10.204000000000001</v>
      </c>
      <c r="R24" s="34">
        <f t="shared" si="0"/>
        <v>935.72</v>
      </c>
      <c r="S24" s="14">
        <f t="shared" si="0"/>
        <v>9.0000000000000011E-2</v>
      </c>
      <c r="T24" s="14">
        <f t="shared" si="0"/>
        <v>2.5999999999999999E-2</v>
      </c>
      <c r="U24" s="14">
        <f t="shared" si="0"/>
        <v>2.5999999999999996</v>
      </c>
      <c r="V24" s="5"/>
    </row>
    <row r="25" spans="1:23" ht="16.5" customHeight="1" x14ac:dyDescent="0.25">
      <c r="A25" s="17"/>
      <c r="B25" s="35"/>
      <c r="C25" s="185" t="s">
        <v>108</v>
      </c>
      <c r="D25" s="186"/>
      <c r="G25" s="17"/>
      <c r="H25" s="17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28"/>
      <c r="T25" s="19"/>
      <c r="U25" s="19"/>
      <c r="V25" s="17"/>
      <c r="W25" s="17"/>
    </row>
    <row r="26" spans="1:23" x14ac:dyDescent="0.25">
      <c r="A26" s="17"/>
      <c r="B26" s="4" t="s">
        <v>120</v>
      </c>
      <c r="C26" s="187">
        <f>E24</f>
        <v>62.88</v>
      </c>
      <c r="D26" s="187"/>
      <c r="G26" s="17"/>
      <c r="H26" s="17"/>
      <c r="V26" s="17"/>
      <c r="W26" s="17"/>
    </row>
    <row r="27" spans="1:23" x14ac:dyDescent="0.25">
      <c r="A27" s="17"/>
      <c r="B27" s="4" t="s">
        <v>121</v>
      </c>
      <c r="C27" s="187">
        <f>F24</f>
        <v>70.250000000000014</v>
      </c>
      <c r="D27" s="187"/>
    </row>
    <row r="28" spans="1:23" x14ac:dyDescent="0.25">
      <c r="A28" s="17"/>
      <c r="B28" s="4" t="s">
        <v>122</v>
      </c>
      <c r="C28" s="187">
        <f>G24</f>
        <v>281.60000000000002</v>
      </c>
      <c r="D28" s="187"/>
      <c r="G28" s="5" t="s">
        <v>11</v>
      </c>
    </row>
    <row r="29" spans="1:23" x14ac:dyDescent="0.25">
      <c r="A29" s="17"/>
      <c r="B29" s="4" t="s">
        <v>129</v>
      </c>
      <c r="C29" s="182">
        <f>H24</f>
        <v>1972</v>
      </c>
      <c r="D29" s="182"/>
    </row>
    <row r="30" spans="1:23" x14ac:dyDescent="0.25">
      <c r="A30" s="17"/>
      <c r="B30" s="4" t="s">
        <v>48</v>
      </c>
      <c r="C30" s="36"/>
      <c r="D30" s="36">
        <f>I24</f>
        <v>1.0200000000000002</v>
      </c>
    </row>
    <row r="31" spans="1:23" x14ac:dyDescent="0.25">
      <c r="A31" s="17"/>
      <c r="B31" s="4" t="s">
        <v>49</v>
      </c>
      <c r="C31" s="36"/>
      <c r="D31" s="42">
        <f>J24</f>
        <v>1.2040000000000004</v>
      </c>
    </row>
    <row r="32" spans="1:23" x14ac:dyDescent="0.25">
      <c r="B32" s="4" t="s">
        <v>50</v>
      </c>
      <c r="C32" s="36"/>
      <c r="D32" s="42">
        <f>K24</f>
        <v>51.06</v>
      </c>
    </row>
    <row r="33" spans="2:4" x14ac:dyDescent="0.25">
      <c r="B33" s="4" t="s">
        <v>51</v>
      </c>
      <c r="C33" s="36"/>
      <c r="D33" s="42">
        <f>L24</f>
        <v>595</v>
      </c>
    </row>
    <row r="34" spans="2:4" x14ac:dyDescent="0.25">
      <c r="B34" s="4" t="s">
        <v>52</v>
      </c>
      <c r="C34" s="36"/>
      <c r="D34" s="42">
        <f>M24</f>
        <v>8.5</v>
      </c>
    </row>
    <row r="35" spans="2:4" x14ac:dyDescent="0.25">
      <c r="B35" s="4" t="s">
        <v>53</v>
      </c>
      <c r="C35" s="36"/>
      <c r="D35" s="42">
        <f>N24</f>
        <v>936.06</v>
      </c>
    </row>
    <row r="36" spans="2:4" x14ac:dyDescent="0.25">
      <c r="B36" s="4" t="s">
        <v>54</v>
      </c>
      <c r="C36" s="36"/>
      <c r="D36" s="36">
        <f>O24</f>
        <v>936.69999999999993</v>
      </c>
    </row>
    <row r="37" spans="2:4" x14ac:dyDescent="0.25">
      <c r="B37" s="4" t="s">
        <v>55</v>
      </c>
      <c r="C37" s="36"/>
      <c r="D37" s="36">
        <f>P24</f>
        <v>212.5</v>
      </c>
    </row>
    <row r="38" spans="2:4" x14ac:dyDescent="0.25">
      <c r="B38" s="4" t="s">
        <v>56</v>
      </c>
      <c r="C38" s="36"/>
      <c r="D38" s="42">
        <f>Q24</f>
        <v>10.204000000000001</v>
      </c>
    </row>
    <row r="39" spans="2:4" x14ac:dyDescent="0.25">
      <c r="B39" s="4" t="s">
        <v>57</v>
      </c>
      <c r="C39" s="36"/>
      <c r="D39" s="36">
        <f>R24</f>
        <v>935.72</v>
      </c>
    </row>
    <row r="40" spans="2:4" x14ac:dyDescent="0.25">
      <c r="B40" s="4" t="s">
        <v>58</v>
      </c>
      <c r="C40" s="36"/>
      <c r="D40" s="36">
        <f>S24</f>
        <v>9.0000000000000011E-2</v>
      </c>
    </row>
    <row r="41" spans="2:4" x14ac:dyDescent="0.25">
      <c r="B41" s="4" t="s">
        <v>59</v>
      </c>
      <c r="C41" s="36"/>
      <c r="D41" s="43">
        <f>T24</f>
        <v>2.5999999999999999E-2</v>
      </c>
    </row>
    <row r="42" spans="2:4" x14ac:dyDescent="0.25">
      <c r="B42" s="4" t="s">
        <v>60</v>
      </c>
      <c r="C42" s="36"/>
      <c r="D42" s="46">
        <f>U24</f>
        <v>2.5999999999999996</v>
      </c>
    </row>
    <row r="44" spans="2:4" x14ac:dyDescent="0.25">
      <c r="B44" s="17" t="s">
        <v>39</v>
      </c>
    </row>
  </sheetData>
  <mergeCells count="6">
    <mergeCell ref="C2:D2"/>
    <mergeCell ref="C28:D28"/>
    <mergeCell ref="C29:D29"/>
    <mergeCell ref="C25:D25"/>
    <mergeCell ref="C26:D26"/>
    <mergeCell ref="C27:D27"/>
  </mergeCells>
  <printOptions horizontalCentered="1"/>
  <pageMargins left="0.25" right="0.25" top="0.75" bottom="0.75" header="0.3" footer="0.3"/>
  <pageSetup paperSize="9" scale="61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T44"/>
  <sheetViews>
    <sheetView zoomScale="80" zoomScaleNormal="80" workbookViewId="0">
      <selection activeCell="A23" sqref="A23"/>
    </sheetView>
  </sheetViews>
  <sheetFormatPr defaultColWidth="9.140625" defaultRowHeight="15" x14ac:dyDescent="0.25"/>
  <cols>
    <col min="1" max="1" width="8.28515625" style="5" customWidth="1"/>
    <col min="2" max="2" width="37.7109375" style="5" customWidth="1"/>
    <col min="3" max="3" width="9.7109375" style="23" customWidth="1"/>
    <col min="4" max="4" width="7.7109375" style="5" customWidth="1"/>
    <col min="5" max="5" width="8.140625" style="5" customWidth="1"/>
    <col min="6" max="6" width="11.85546875" style="5" customWidth="1"/>
    <col min="7" max="7" width="12.7109375" style="5" customWidth="1"/>
    <col min="8" max="16384" width="9.140625" style="5"/>
  </cols>
  <sheetData>
    <row r="2" spans="1:20" ht="28.5" customHeight="1" x14ac:dyDescent="0.25">
      <c r="A2" s="81" t="s">
        <v>9</v>
      </c>
      <c r="B2" s="1" t="s">
        <v>1</v>
      </c>
      <c r="C2" s="57" t="s">
        <v>104</v>
      </c>
      <c r="D2" s="156"/>
      <c r="E2" s="3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1"/>
      <c r="B3" s="1"/>
      <c r="C3" s="6" t="s">
        <v>2</v>
      </c>
      <c r="D3" s="7" t="s">
        <v>126</v>
      </c>
      <c r="E3" s="7" t="s">
        <v>127</v>
      </c>
      <c r="F3" s="7" t="s">
        <v>128</v>
      </c>
      <c r="G3" s="70" t="s">
        <v>129</v>
      </c>
      <c r="H3" s="7" t="s">
        <v>48</v>
      </c>
      <c r="I3" s="7" t="s">
        <v>49</v>
      </c>
      <c r="J3" s="7" t="s">
        <v>50</v>
      </c>
      <c r="K3" s="7" t="s">
        <v>123</v>
      </c>
      <c r="L3" s="7" t="s">
        <v>52</v>
      </c>
      <c r="M3" s="7" t="s">
        <v>124</v>
      </c>
      <c r="N3" s="7" t="s">
        <v>125</v>
      </c>
      <c r="O3" s="7" t="s">
        <v>55</v>
      </c>
      <c r="P3" s="7" t="s">
        <v>56</v>
      </c>
      <c r="Q3" s="7" t="s">
        <v>57</v>
      </c>
      <c r="R3" s="7" t="s">
        <v>58</v>
      </c>
      <c r="S3" s="7" t="s">
        <v>59</v>
      </c>
      <c r="T3" s="7" t="s">
        <v>60</v>
      </c>
    </row>
    <row r="4" spans="1:20" x14ac:dyDescent="0.25">
      <c r="A4" s="1"/>
      <c r="B4" s="7" t="s">
        <v>17</v>
      </c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30" x14ac:dyDescent="0.25">
      <c r="A5" s="149">
        <v>237.14400000000001</v>
      </c>
      <c r="B5" s="25" t="s">
        <v>42</v>
      </c>
      <c r="C5" s="149">
        <v>210</v>
      </c>
      <c r="D5" s="36">
        <v>15.5</v>
      </c>
      <c r="E5" s="36">
        <v>17</v>
      </c>
      <c r="F5" s="36">
        <v>35</v>
      </c>
      <c r="G5" s="36">
        <v>385</v>
      </c>
      <c r="H5" s="6">
        <v>0.3</v>
      </c>
      <c r="I5" s="6">
        <v>0.3</v>
      </c>
      <c r="J5" s="6">
        <v>14</v>
      </c>
      <c r="K5" s="6">
        <v>80</v>
      </c>
      <c r="L5" s="6">
        <v>1</v>
      </c>
      <c r="M5" s="6">
        <v>175</v>
      </c>
      <c r="N5" s="6">
        <v>160</v>
      </c>
      <c r="O5" s="6">
        <v>30</v>
      </c>
      <c r="P5" s="6">
        <v>0.6</v>
      </c>
      <c r="Q5" s="125">
        <v>100</v>
      </c>
      <c r="R5" s="6">
        <v>2.5000000000000001E-2</v>
      </c>
      <c r="S5" s="6">
        <v>5.0000000000000001E-3</v>
      </c>
      <c r="T5" s="6">
        <v>0.9</v>
      </c>
    </row>
    <row r="6" spans="1:20" x14ac:dyDescent="0.25">
      <c r="A6" s="149">
        <v>94</v>
      </c>
      <c r="B6" s="1" t="s">
        <v>24</v>
      </c>
      <c r="C6" s="9">
        <v>40</v>
      </c>
      <c r="D6" s="36">
        <v>2.5</v>
      </c>
      <c r="E6" s="36">
        <v>7.6</v>
      </c>
      <c r="F6" s="36">
        <v>14.6</v>
      </c>
      <c r="G6" s="36">
        <v>106</v>
      </c>
      <c r="H6" s="30">
        <v>0.04</v>
      </c>
      <c r="I6" s="30">
        <v>0.1</v>
      </c>
      <c r="J6" s="30"/>
      <c r="K6" s="12">
        <v>60</v>
      </c>
      <c r="L6" s="30">
        <v>0.18</v>
      </c>
      <c r="M6" s="30">
        <v>6.2</v>
      </c>
      <c r="N6" s="30">
        <v>7.2</v>
      </c>
      <c r="O6" s="30">
        <v>3.8</v>
      </c>
      <c r="P6" s="30">
        <v>0.4</v>
      </c>
      <c r="Q6" s="125">
        <v>50</v>
      </c>
      <c r="R6" s="36"/>
      <c r="S6" s="36"/>
      <c r="T6" s="36"/>
    </row>
    <row r="7" spans="1:20" x14ac:dyDescent="0.25">
      <c r="A7" s="154">
        <v>493</v>
      </c>
      <c r="B7" s="1" t="s">
        <v>28</v>
      </c>
      <c r="C7" s="149">
        <v>220</v>
      </c>
      <c r="D7" s="149">
        <v>0.3</v>
      </c>
      <c r="E7" s="149">
        <v>7.0000000000000007E-2</v>
      </c>
      <c r="F7" s="149">
        <v>16</v>
      </c>
      <c r="G7" s="12">
        <v>70</v>
      </c>
      <c r="H7" s="6">
        <v>0.04</v>
      </c>
      <c r="I7" s="6"/>
      <c r="J7" s="6">
        <v>2</v>
      </c>
      <c r="K7" s="6">
        <v>0.18</v>
      </c>
      <c r="L7" s="6">
        <v>1.4</v>
      </c>
      <c r="M7" s="6">
        <v>7.2</v>
      </c>
      <c r="N7" s="6">
        <v>3.8</v>
      </c>
      <c r="O7" s="6">
        <v>0.4</v>
      </c>
      <c r="P7" s="6"/>
      <c r="Q7" s="12">
        <v>100</v>
      </c>
      <c r="R7" s="36"/>
      <c r="S7" s="36"/>
      <c r="T7" s="36"/>
    </row>
    <row r="8" spans="1:20" x14ac:dyDescent="0.25">
      <c r="A8" s="149">
        <v>112</v>
      </c>
      <c r="B8" s="1" t="s">
        <v>106</v>
      </c>
      <c r="C8" s="149">
        <v>200</v>
      </c>
      <c r="D8" s="149">
        <v>0.8</v>
      </c>
      <c r="E8" s="149">
        <v>0.8</v>
      </c>
      <c r="F8" s="149">
        <v>19.600000000000001</v>
      </c>
      <c r="G8" s="169">
        <v>94</v>
      </c>
      <c r="H8" s="88"/>
      <c r="I8" s="88"/>
      <c r="J8" s="88"/>
      <c r="K8" s="88"/>
      <c r="L8" s="88"/>
      <c r="M8" s="88">
        <v>45</v>
      </c>
      <c r="N8" s="88"/>
      <c r="O8" s="88"/>
      <c r="P8" s="88"/>
      <c r="Q8" s="12">
        <v>31</v>
      </c>
      <c r="R8" s="84"/>
      <c r="S8" s="84"/>
      <c r="T8" s="84"/>
    </row>
    <row r="9" spans="1:20" x14ac:dyDescent="0.25">
      <c r="A9" s="30"/>
      <c r="B9" s="1" t="s">
        <v>61</v>
      </c>
      <c r="C9" s="6"/>
      <c r="D9" s="6"/>
      <c r="E9" s="6"/>
      <c r="F9" s="6"/>
      <c r="G9" s="12">
        <f>SUM(G5:G8)</f>
        <v>655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20" x14ac:dyDescent="0.25">
      <c r="A10" s="30"/>
      <c r="B10" s="55" t="s">
        <v>6</v>
      </c>
      <c r="C10" s="56"/>
      <c r="D10" s="56"/>
      <c r="E10" s="56"/>
      <c r="F10" s="56"/>
      <c r="G10" s="56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5">
      <c r="A11" s="154">
        <v>19</v>
      </c>
      <c r="B11" s="1" t="s">
        <v>115</v>
      </c>
      <c r="C11" s="149">
        <v>90</v>
      </c>
      <c r="D11" s="6">
        <v>2.2000000000000002</v>
      </c>
      <c r="E11" s="6">
        <v>8</v>
      </c>
      <c r="F11" s="6">
        <v>25</v>
      </c>
      <c r="G11" s="12">
        <v>100</v>
      </c>
      <c r="H11" s="6">
        <v>0.12</v>
      </c>
      <c r="I11" s="6">
        <v>0.2</v>
      </c>
      <c r="J11" s="6">
        <v>5</v>
      </c>
      <c r="K11" s="6">
        <v>90</v>
      </c>
      <c r="L11" s="6">
        <v>0.8</v>
      </c>
      <c r="M11" s="6">
        <v>110</v>
      </c>
      <c r="N11" s="6">
        <v>35</v>
      </c>
      <c r="O11" s="6">
        <v>16</v>
      </c>
      <c r="P11" s="6">
        <v>1.458</v>
      </c>
      <c r="Q11" s="125">
        <v>100</v>
      </c>
      <c r="R11" s="6"/>
      <c r="S11" s="6"/>
      <c r="T11" s="6">
        <v>0.8</v>
      </c>
    </row>
    <row r="12" spans="1:20" x14ac:dyDescent="0.25">
      <c r="A12" s="154">
        <v>131</v>
      </c>
      <c r="B12" s="1" t="s">
        <v>72</v>
      </c>
      <c r="C12" s="149">
        <v>220</v>
      </c>
      <c r="D12" s="32">
        <v>10.5</v>
      </c>
      <c r="E12" s="32">
        <v>10</v>
      </c>
      <c r="F12" s="12">
        <v>35</v>
      </c>
      <c r="G12" s="12">
        <v>190</v>
      </c>
      <c r="H12" s="6">
        <v>0.01</v>
      </c>
      <c r="I12" s="6">
        <v>0.16</v>
      </c>
      <c r="J12" s="6">
        <v>7</v>
      </c>
      <c r="K12" s="6">
        <v>80</v>
      </c>
      <c r="L12" s="6">
        <v>1.52</v>
      </c>
      <c r="M12" s="6">
        <v>115</v>
      </c>
      <c r="N12" s="6">
        <v>200</v>
      </c>
      <c r="O12" s="6">
        <v>36</v>
      </c>
      <c r="P12" s="6">
        <v>0.54</v>
      </c>
      <c r="Q12" s="125">
        <v>111</v>
      </c>
      <c r="R12" s="6"/>
      <c r="S12" s="6">
        <v>1.4E-2</v>
      </c>
      <c r="T12" s="6"/>
    </row>
    <row r="13" spans="1:20" x14ac:dyDescent="0.25">
      <c r="A13" s="12">
        <v>381</v>
      </c>
      <c r="B13" s="1" t="s">
        <v>66</v>
      </c>
      <c r="C13" s="149">
        <v>100</v>
      </c>
      <c r="D13" s="6">
        <v>11</v>
      </c>
      <c r="E13" s="6">
        <v>13</v>
      </c>
      <c r="F13" s="6">
        <v>6</v>
      </c>
      <c r="G13" s="6">
        <v>200</v>
      </c>
      <c r="H13" s="6">
        <v>0.1</v>
      </c>
      <c r="I13" s="6">
        <v>0.1</v>
      </c>
      <c r="J13" s="6">
        <v>1</v>
      </c>
      <c r="K13" s="6">
        <v>100</v>
      </c>
      <c r="L13" s="6">
        <v>1</v>
      </c>
      <c r="M13" s="6">
        <v>135</v>
      </c>
      <c r="N13" s="6">
        <v>150</v>
      </c>
      <c r="O13" s="6">
        <v>47.2</v>
      </c>
      <c r="P13" s="6">
        <v>1.05</v>
      </c>
      <c r="Q13" s="12">
        <v>125</v>
      </c>
      <c r="R13" s="6"/>
      <c r="S13" s="6"/>
      <c r="T13" s="6">
        <v>0.45</v>
      </c>
    </row>
    <row r="14" spans="1:20" x14ac:dyDescent="0.25">
      <c r="A14" s="12">
        <v>237</v>
      </c>
      <c r="B14" s="1" t="s">
        <v>43</v>
      </c>
      <c r="C14" s="149">
        <v>150</v>
      </c>
      <c r="D14" s="6">
        <v>2.8</v>
      </c>
      <c r="E14" s="6">
        <v>5.4</v>
      </c>
      <c r="F14" s="6">
        <v>14.5</v>
      </c>
      <c r="G14" s="12">
        <v>140</v>
      </c>
      <c r="H14" s="6">
        <v>0.1</v>
      </c>
      <c r="I14" s="6">
        <v>4.0000000000000001E-3</v>
      </c>
      <c r="J14" s="32">
        <v>6</v>
      </c>
      <c r="K14" s="6">
        <v>40</v>
      </c>
      <c r="L14" s="6">
        <v>1</v>
      </c>
      <c r="M14" s="6">
        <v>100</v>
      </c>
      <c r="N14" s="6">
        <v>29</v>
      </c>
      <c r="O14" s="6">
        <v>22.4</v>
      </c>
      <c r="P14" s="6">
        <v>3.2</v>
      </c>
      <c r="Q14" s="125">
        <v>50</v>
      </c>
      <c r="R14" s="6"/>
      <c r="S14" s="6"/>
      <c r="T14" s="6"/>
    </row>
    <row r="15" spans="1:20" x14ac:dyDescent="0.25">
      <c r="A15" s="155">
        <v>376</v>
      </c>
      <c r="B15" s="26" t="s">
        <v>30</v>
      </c>
      <c r="C15" s="12">
        <v>200</v>
      </c>
      <c r="D15" s="6">
        <v>1.4</v>
      </c>
      <c r="E15" s="6">
        <v>0.1</v>
      </c>
      <c r="F15" s="6">
        <v>26</v>
      </c>
      <c r="G15" s="6">
        <v>98</v>
      </c>
      <c r="H15" s="6">
        <v>0.1</v>
      </c>
      <c r="I15" s="6">
        <v>0.2</v>
      </c>
      <c r="J15" s="6">
        <v>12</v>
      </c>
      <c r="K15" s="6">
        <v>87</v>
      </c>
      <c r="L15" s="6">
        <v>0.5</v>
      </c>
      <c r="M15" s="6">
        <v>45</v>
      </c>
      <c r="N15" s="6">
        <v>120</v>
      </c>
      <c r="O15" s="6">
        <v>28</v>
      </c>
      <c r="P15" s="6">
        <v>1.4</v>
      </c>
      <c r="Q15" s="32">
        <v>50</v>
      </c>
      <c r="R15" s="6"/>
      <c r="S15" s="6">
        <v>5.4999999999999997E-3</v>
      </c>
      <c r="T15" s="6"/>
    </row>
    <row r="16" spans="1:20" x14ac:dyDescent="0.25">
      <c r="A16" s="155">
        <v>108</v>
      </c>
      <c r="B16" s="1" t="s">
        <v>25</v>
      </c>
      <c r="C16" s="149">
        <v>80</v>
      </c>
      <c r="D16" s="30">
        <v>2.7</v>
      </c>
      <c r="E16" s="30">
        <v>0.4</v>
      </c>
      <c r="F16" s="32">
        <v>18</v>
      </c>
      <c r="G16" s="12">
        <v>120</v>
      </c>
      <c r="H16" s="6">
        <v>0.03</v>
      </c>
      <c r="I16" s="6">
        <v>0.02</v>
      </c>
      <c r="J16" s="6"/>
      <c r="K16" s="6"/>
      <c r="L16" s="6"/>
      <c r="M16" s="6">
        <v>5.78</v>
      </c>
      <c r="N16" s="6">
        <v>20.3</v>
      </c>
      <c r="O16" s="6">
        <v>3.76</v>
      </c>
      <c r="P16" s="6">
        <v>0.28000000000000003</v>
      </c>
      <c r="Q16" s="32">
        <v>56.6</v>
      </c>
      <c r="R16" s="6">
        <v>3.5000000000000003E-2</v>
      </c>
      <c r="S16" s="6"/>
      <c r="T16" s="6"/>
    </row>
    <row r="17" spans="1:20" x14ac:dyDescent="0.25">
      <c r="A17" s="12">
        <v>111</v>
      </c>
      <c r="B17" s="1" t="s">
        <v>26</v>
      </c>
      <c r="C17" s="149">
        <v>70</v>
      </c>
      <c r="D17" s="30">
        <v>2.6</v>
      </c>
      <c r="E17" s="30">
        <v>0.3</v>
      </c>
      <c r="F17" s="12">
        <v>17.2</v>
      </c>
      <c r="G17" s="12">
        <v>82</v>
      </c>
      <c r="H17" s="6">
        <v>0.1</v>
      </c>
      <c r="I17" s="6">
        <v>0.05</v>
      </c>
      <c r="J17" s="6"/>
      <c r="K17" s="6"/>
      <c r="L17" s="6"/>
      <c r="M17" s="6">
        <v>11.56</v>
      </c>
      <c r="N17" s="6">
        <v>40.6</v>
      </c>
      <c r="O17" s="6">
        <v>7.52</v>
      </c>
      <c r="P17" s="6">
        <v>0.56000000000000005</v>
      </c>
      <c r="Q17" s="6">
        <v>56.56</v>
      </c>
      <c r="R17" s="6">
        <v>1.4999999999999999E-2</v>
      </c>
      <c r="S17" s="6"/>
      <c r="T17" s="6"/>
    </row>
    <row r="18" spans="1:20" x14ac:dyDescent="0.25">
      <c r="A18" s="149"/>
      <c r="B18" s="1" t="s">
        <v>61</v>
      </c>
      <c r="C18" s="6"/>
      <c r="D18" s="30"/>
      <c r="E18" s="30"/>
      <c r="F18" s="30"/>
      <c r="G18" s="12">
        <f>SUM(G11:G17)</f>
        <v>930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x14ac:dyDescent="0.25">
      <c r="A19" s="149"/>
      <c r="B19" s="7" t="s">
        <v>13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x14ac:dyDescent="0.25">
      <c r="A20" s="149">
        <v>563</v>
      </c>
      <c r="B20" s="13" t="s">
        <v>116</v>
      </c>
      <c r="C20" s="12">
        <v>100</v>
      </c>
      <c r="D20" s="6">
        <v>6.5</v>
      </c>
      <c r="E20" s="6">
        <v>4.5</v>
      </c>
      <c r="F20" s="6">
        <v>25</v>
      </c>
      <c r="G20" s="149">
        <v>220</v>
      </c>
      <c r="H20" s="6">
        <v>0.02</v>
      </c>
      <c r="I20" s="6">
        <v>0.02</v>
      </c>
      <c r="J20" s="6">
        <v>0.8</v>
      </c>
      <c r="K20" s="6">
        <v>36</v>
      </c>
      <c r="L20" s="6">
        <v>1</v>
      </c>
      <c r="M20" s="6">
        <v>80</v>
      </c>
      <c r="N20" s="6">
        <v>70</v>
      </c>
      <c r="O20" s="6">
        <v>9.5</v>
      </c>
      <c r="P20" s="6">
        <v>0.6</v>
      </c>
      <c r="Q20" s="6">
        <v>65</v>
      </c>
      <c r="R20" s="6">
        <v>1.4999999999999999E-2</v>
      </c>
      <c r="S20" s="6">
        <v>1E-3</v>
      </c>
      <c r="T20" s="6">
        <v>0.35</v>
      </c>
    </row>
    <row r="21" spans="1:20" x14ac:dyDescent="0.25">
      <c r="A21" s="149">
        <v>518</v>
      </c>
      <c r="B21" s="1" t="s">
        <v>38</v>
      </c>
      <c r="C21" s="149">
        <v>200</v>
      </c>
      <c r="D21" s="149">
        <v>1</v>
      </c>
      <c r="E21" s="149"/>
      <c r="F21" s="32">
        <v>20.170000000000002</v>
      </c>
      <c r="G21" s="149">
        <v>85</v>
      </c>
      <c r="H21" s="6">
        <v>0.06</v>
      </c>
      <c r="I21" s="6">
        <v>0.05</v>
      </c>
      <c r="J21" s="6">
        <v>4</v>
      </c>
      <c r="K21" s="6">
        <v>22</v>
      </c>
      <c r="L21" s="6">
        <v>0.1</v>
      </c>
      <c r="M21" s="6">
        <v>100</v>
      </c>
      <c r="N21" s="6">
        <v>100</v>
      </c>
      <c r="O21" s="6">
        <v>8</v>
      </c>
      <c r="P21" s="6">
        <v>0.1</v>
      </c>
      <c r="Q21" s="6">
        <v>40</v>
      </c>
      <c r="R21" s="6"/>
      <c r="S21" s="6"/>
      <c r="T21" s="6">
        <v>0.1</v>
      </c>
    </row>
    <row r="22" spans="1:20" x14ac:dyDescent="0.25">
      <c r="A22" s="149">
        <v>588</v>
      </c>
      <c r="B22" s="1" t="s">
        <v>140</v>
      </c>
      <c r="C22" s="9">
        <v>50</v>
      </c>
      <c r="D22" s="171">
        <v>2</v>
      </c>
      <c r="E22" s="171">
        <v>3</v>
      </c>
      <c r="F22" s="171">
        <v>16</v>
      </c>
      <c r="G22" s="171">
        <v>96</v>
      </c>
      <c r="H22" s="1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</row>
    <row r="23" spans="1:20" x14ac:dyDescent="0.25">
      <c r="A23" s="149"/>
      <c r="B23" s="1" t="s">
        <v>61</v>
      </c>
      <c r="C23" s="6"/>
      <c r="D23" s="6"/>
      <c r="E23" s="6"/>
      <c r="F23" s="6"/>
      <c r="G23" s="6">
        <f>SUM(G20:G22)</f>
        <v>401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x14ac:dyDescent="0.25">
      <c r="A24" s="149"/>
      <c r="B24" s="58" t="s">
        <v>73</v>
      </c>
      <c r="C24" s="6"/>
      <c r="D24" s="34">
        <f>SUM(D5:D23)</f>
        <v>61.8</v>
      </c>
      <c r="E24" s="34">
        <f t="shared" ref="E24:F24" si="0">SUM(E5:E23)</f>
        <v>70.169999999999987</v>
      </c>
      <c r="F24" s="34">
        <f t="shared" si="0"/>
        <v>288.07</v>
      </c>
      <c r="G24" s="24">
        <f>G23+G18+G9</f>
        <v>1986</v>
      </c>
      <c r="H24" s="49">
        <f>SUM(H5:H23)</f>
        <v>1.0199999999999998</v>
      </c>
      <c r="I24" s="49">
        <f t="shared" ref="I24:T24" si="1">SUM(I5:I23)</f>
        <v>1.2040000000000002</v>
      </c>
      <c r="J24" s="14">
        <f t="shared" si="1"/>
        <v>51.8</v>
      </c>
      <c r="K24" s="34">
        <f t="shared" si="1"/>
        <v>595.18000000000006</v>
      </c>
      <c r="L24" s="14">
        <f t="shared" si="1"/>
        <v>8.5</v>
      </c>
      <c r="M24" s="34">
        <f t="shared" si="1"/>
        <v>935.7399999999999</v>
      </c>
      <c r="N24" s="14">
        <f t="shared" si="1"/>
        <v>935.9</v>
      </c>
      <c r="O24" s="34">
        <f t="shared" si="1"/>
        <v>212.57999999999998</v>
      </c>
      <c r="P24" s="34">
        <f t="shared" si="1"/>
        <v>10.187999999999999</v>
      </c>
      <c r="Q24" s="34">
        <f t="shared" si="1"/>
        <v>935.16000000000008</v>
      </c>
      <c r="R24" s="61">
        <f t="shared" si="1"/>
        <v>9.0000000000000011E-2</v>
      </c>
      <c r="S24" s="61">
        <f t="shared" si="1"/>
        <v>2.5500000000000002E-2</v>
      </c>
      <c r="T24" s="14">
        <f t="shared" si="1"/>
        <v>2.6000000000000005</v>
      </c>
    </row>
    <row r="25" spans="1:20" ht="16.5" customHeight="1" x14ac:dyDescent="0.25">
      <c r="A25" s="17"/>
      <c r="B25" s="35"/>
      <c r="C25" s="84" t="s">
        <v>104</v>
      </c>
      <c r="G25" s="17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28"/>
      <c r="S25" s="19"/>
      <c r="T25" s="19"/>
    </row>
    <row r="26" spans="1:20" ht="16.5" customHeight="1" x14ac:dyDescent="0.25">
      <c r="A26" s="17"/>
      <c r="B26" s="4" t="s">
        <v>120</v>
      </c>
      <c r="C26" s="87">
        <f>D24</f>
        <v>61.8</v>
      </c>
    </row>
    <row r="27" spans="1:20" x14ac:dyDescent="0.25">
      <c r="A27" s="17"/>
      <c r="B27" s="4" t="s">
        <v>121</v>
      </c>
      <c r="C27" s="87">
        <f>E24</f>
        <v>70.169999999999987</v>
      </c>
    </row>
    <row r="28" spans="1:20" x14ac:dyDescent="0.25">
      <c r="A28" s="17"/>
      <c r="B28" s="4" t="s">
        <v>122</v>
      </c>
      <c r="C28" s="85">
        <f>F24</f>
        <v>288.07</v>
      </c>
    </row>
    <row r="29" spans="1:20" x14ac:dyDescent="0.25">
      <c r="A29" s="17"/>
      <c r="B29" s="4" t="s">
        <v>129</v>
      </c>
      <c r="C29" s="85">
        <f>G24</f>
        <v>1986</v>
      </c>
    </row>
    <row r="30" spans="1:20" x14ac:dyDescent="0.25">
      <c r="A30" s="17"/>
      <c r="B30" s="4" t="s">
        <v>48</v>
      </c>
      <c r="C30" s="36">
        <f>H24</f>
        <v>1.0199999999999998</v>
      </c>
    </row>
    <row r="31" spans="1:20" x14ac:dyDescent="0.25">
      <c r="B31" s="4" t="s">
        <v>49</v>
      </c>
      <c r="C31" s="43">
        <f>I24</f>
        <v>1.2040000000000002</v>
      </c>
    </row>
    <row r="32" spans="1:20" x14ac:dyDescent="0.25">
      <c r="B32" s="4" t="s">
        <v>50</v>
      </c>
      <c r="C32" s="42">
        <f>J24</f>
        <v>51.8</v>
      </c>
    </row>
    <row r="33" spans="2:3" x14ac:dyDescent="0.25">
      <c r="B33" s="4" t="s">
        <v>51</v>
      </c>
      <c r="C33" s="42">
        <f>K24</f>
        <v>595.18000000000006</v>
      </c>
    </row>
    <row r="34" spans="2:3" x14ac:dyDescent="0.25">
      <c r="B34" s="4" t="s">
        <v>52</v>
      </c>
      <c r="C34" s="42">
        <f>L24</f>
        <v>8.5</v>
      </c>
    </row>
    <row r="35" spans="2:3" x14ac:dyDescent="0.25">
      <c r="B35" s="4" t="s">
        <v>53</v>
      </c>
      <c r="C35" s="42">
        <f>M24</f>
        <v>935.7399999999999</v>
      </c>
    </row>
    <row r="36" spans="2:3" x14ac:dyDescent="0.25">
      <c r="B36" s="4" t="s">
        <v>54</v>
      </c>
      <c r="C36" s="36">
        <f>N24</f>
        <v>935.9</v>
      </c>
    </row>
    <row r="37" spans="2:3" x14ac:dyDescent="0.25">
      <c r="B37" s="4" t="s">
        <v>55</v>
      </c>
      <c r="C37" s="36">
        <f>O24</f>
        <v>212.57999999999998</v>
      </c>
    </row>
    <row r="38" spans="2:3" x14ac:dyDescent="0.25">
      <c r="B38" s="4" t="s">
        <v>56</v>
      </c>
      <c r="C38" s="42">
        <f>P24</f>
        <v>10.187999999999999</v>
      </c>
    </row>
    <row r="39" spans="2:3" x14ac:dyDescent="0.25">
      <c r="B39" s="4" t="s">
        <v>57</v>
      </c>
      <c r="C39" s="36">
        <f>Q24</f>
        <v>935.16000000000008</v>
      </c>
    </row>
    <row r="40" spans="2:3" x14ac:dyDescent="0.25">
      <c r="B40" s="4" t="s">
        <v>58</v>
      </c>
      <c r="C40" s="36">
        <f>R24</f>
        <v>9.0000000000000011E-2</v>
      </c>
    </row>
    <row r="41" spans="2:3" x14ac:dyDescent="0.25">
      <c r="B41" s="4" t="s">
        <v>59</v>
      </c>
      <c r="C41" s="43">
        <f>S24</f>
        <v>2.5500000000000002E-2</v>
      </c>
    </row>
    <row r="42" spans="2:3" x14ac:dyDescent="0.25">
      <c r="B42" s="4" t="s">
        <v>60</v>
      </c>
      <c r="C42" s="42">
        <f>T24</f>
        <v>2.6000000000000005</v>
      </c>
    </row>
    <row r="44" spans="2:3" x14ac:dyDescent="0.25">
      <c r="B44" s="17" t="s">
        <v>39</v>
      </c>
    </row>
  </sheetData>
  <printOptions horizontalCentered="1"/>
  <pageMargins left="0.11811023622047244" right="0.11811023622047244" top="0.59055118110236215" bottom="0.59055118110236215" header="0" footer="0"/>
  <pageSetup paperSize="9" scale="67" fitToHeight="0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V44"/>
  <sheetViews>
    <sheetView zoomScale="80" zoomScaleNormal="80" workbookViewId="0">
      <selection activeCell="B14" sqref="B14"/>
    </sheetView>
  </sheetViews>
  <sheetFormatPr defaultColWidth="9.140625" defaultRowHeight="15" x14ac:dyDescent="0.25"/>
  <cols>
    <col min="1" max="1" width="8.42578125" style="5" customWidth="1"/>
    <col min="2" max="2" width="36.42578125" style="5" customWidth="1"/>
    <col min="3" max="3" width="16.140625" style="23" customWidth="1"/>
    <col min="4" max="5" width="7.7109375" style="5" customWidth="1"/>
    <col min="6" max="6" width="11" style="5" customWidth="1"/>
    <col min="7" max="7" width="10.5703125" style="5" customWidth="1"/>
    <col min="8" max="16384" width="9.140625" style="5"/>
  </cols>
  <sheetData>
    <row r="2" spans="1:21" x14ac:dyDescent="0.25">
      <c r="A2" s="58"/>
      <c r="B2" s="188" t="s">
        <v>1</v>
      </c>
      <c r="C2" s="143" t="s">
        <v>104</v>
      </c>
      <c r="D2" s="1"/>
      <c r="E2" s="3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7"/>
      <c r="T2" s="4"/>
    </row>
    <row r="3" spans="1:21" x14ac:dyDescent="0.25">
      <c r="A3" s="1"/>
      <c r="B3" s="189"/>
      <c r="C3" s="8" t="s">
        <v>2</v>
      </c>
      <c r="D3" s="7" t="s">
        <v>126</v>
      </c>
      <c r="E3" s="7" t="s">
        <v>127</v>
      </c>
      <c r="F3" s="7" t="s">
        <v>128</v>
      </c>
      <c r="G3" s="70" t="s">
        <v>129</v>
      </c>
      <c r="H3" s="7" t="s">
        <v>48</v>
      </c>
      <c r="I3" s="7" t="s">
        <v>49</v>
      </c>
      <c r="J3" s="7" t="s">
        <v>50</v>
      </c>
      <c r="K3" s="7" t="s">
        <v>123</v>
      </c>
      <c r="L3" s="7" t="s">
        <v>52</v>
      </c>
      <c r="M3" s="7" t="s">
        <v>124</v>
      </c>
      <c r="N3" s="7" t="s">
        <v>125</v>
      </c>
      <c r="O3" s="7" t="s">
        <v>55</v>
      </c>
      <c r="P3" s="7" t="s">
        <v>56</v>
      </c>
      <c r="Q3" s="7" t="s">
        <v>57</v>
      </c>
      <c r="R3" s="7" t="s">
        <v>58</v>
      </c>
      <c r="S3" s="7" t="s">
        <v>59</v>
      </c>
      <c r="T3" s="7" t="s">
        <v>60</v>
      </c>
    </row>
    <row r="4" spans="1:21" ht="33.75" customHeight="1" x14ac:dyDescent="0.25">
      <c r="A4" s="82" t="s">
        <v>8</v>
      </c>
      <c r="B4" s="65" t="s">
        <v>5</v>
      </c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0"/>
      <c r="T4" s="7"/>
      <c r="U4" s="17"/>
    </row>
    <row r="5" spans="1:21" x14ac:dyDescent="0.25">
      <c r="A5" s="149">
        <v>291</v>
      </c>
      <c r="B5" s="37" t="s">
        <v>82</v>
      </c>
      <c r="C5" s="149">
        <v>180</v>
      </c>
      <c r="D5" s="149">
        <v>2.8</v>
      </c>
      <c r="E5" s="149">
        <v>8</v>
      </c>
      <c r="F5" s="149">
        <v>34</v>
      </c>
      <c r="G5" s="149">
        <v>240</v>
      </c>
      <c r="H5" s="149">
        <v>0.09</v>
      </c>
      <c r="I5" s="149">
        <v>0.02</v>
      </c>
      <c r="J5" s="149"/>
      <c r="K5" s="149">
        <v>60</v>
      </c>
      <c r="L5" s="149"/>
      <c r="M5" s="149">
        <v>20</v>
      </c>
      <c r="N5" s="149">
        <v>37</v>
      </c>
      <c r="O5" s="149">
        <v>8</v>
      </c>
      <c r="P5" s="149">
        <v>2</v>
      </c>
      <c r="Q5" s="149">
        <v>60</v>
      </c>
      <c r="R5" s="149"/>
      <c r="S5" s="146"/>
      <c r="T5" s="149"/>
      <c r="U5" s="19"/>
    </row>
    <row r="6" spans="1:21" x14ac:dyDescent="0.25">
      <c r="A6" s="149">
        <v>404</v>
      </c>
      <c r="B6" s="25" t="s">
        <v>114</v>
      </c>
      <c r="C6" s="149">
        <v>100</v>
      </c>
      <c r="D6" s="145">
        <v>12</v>
      </c>
      <c r="E6" s="145">
        <v>10</v>
      </c>
      <c r="F6" s="145">
        <v>8</v>
      </c>
      <c r="G6" s="145">
        <v>180</v>
      </c>
      <c r="H6" s="149">
        <v>0.2</v>
      </c>
      <c r="I6" s="149">
        <v>0.1</v>
      </c>
      <c r="J6" s="149">
        <v>2</v>
      </c>
      <c r="K6" s="149">
        <v>60</v>
      </c>
      <c r="L6" s="149">
        <v>1.28</v>
      </c>
      <c r="M6" s="149">
        <v>178</v>
      </c>
      <c r="N6" s="149">
        <v>143</v>
      </c>
      <c r="O6" s="149">
        <v>32</v>
      </c>
      <c r="P6" s="149">
        <v>0.3</v>
      </c>
      <c r="Q6" s="149">
        <v>50</v>
      </c>
      <c r="R6" s="149">
        <v>0.03</v>
      </c>
      <c r="S6" s="146">
        <v>7.0000000000000001E-3</v>
      </c>
      <c r="T6" s="149">
        <v>0.9</v>
      </c>
      <c r="U6" s="17"/>
    </row>
    <row r="7" spans="1:21" x14ac:dyDescent="0.25">
      <c r="A7" s="154">
        <v>90</v>
      </c>
      <c r="B7" s="1" t="s">
        <v>78</v>
      </c>
      <c r="C7" s="9">
        <v>50</v>
      </c>
      <c r="D7" s="36">
        <v>2.4500000000000002</v>
      </c>
      <c r="E7" s="36">
        <v>7.55</v>
      </c>
      <c r="F7" s="36">
        <v>14.6</v>
      </c>
      <c r="G7" s="36">
        <v>90</v>
      </c>
      <c r="H7" s="36">
        <v>0.15</v>
      </c>
      <c r="I7" s="36">
        <v>0.18</v>
      </c>
      <c r="J7" s="122">
        <v>2.6</v>
      </c>
      <c r="K7" s="122"/>
      <c r="L7" s="122"/>
      <c r="M7" s="122">
        <v>60</v>
      </c>
      <c r="N7" s="122">
        <v>50</v>
      </c>
      <c r="O7" s="122">
        <v>6</v>
      </c>
      <c r="P7" s="122">
        <v>0.4</v>
      </c>
      <c r="Q7" s="122">
        <v>50</v>
      </c>
      <c r="R7" s="122"/>
      <c r="S7" s="146"/>
      <c r="T7" s="149"/>
      <c r="U7" s="17"/>
    </row>
    <row r="8" spans="1:21" x14ac:dyDescent="0.25">
      <c r="A8" s="154">
        <v>496</v>
      </c>
      <c r="B8" s="1" t="s">
        <v>44</v>
      </c>
      <c r="C8" s="102">
        <v>220</v>
      </c>
      <c r="D8" s="97">
        <v>4.5</v>
      </c>
      <c r="E8" s="97">
        <v>3.9</v>
      </c>
      <c r="F8" s="97">
        <v>18.3</v>
      </c>
      <c r="G8" s="94">
        <v>140</v>
      </c>
      <c r="H8" s="30">
        <v>0.05</v>
      </c>
      <c r="I8" s="30">
        <v>0.1</v>
      </c>
      <c r="J8" s="30">
        <v>4</v>
      </c>
      <c r="K8" s="12">
        <v>43</v>
      </c>
      <c r="L8" s="30">
        <v>0.22</v>
      </c>
      <c r="M8" s="30">
        <v>6.7</v>
      </c>
      <c r="N8" s="30">
        <v>7.6</v>
      </c>
      <c r="O8" s="30">
        <v>4.2</v>
      </c>
      <c r="P8" s="30">
        <v>0.5</v>
      </c>
      <c r="Q8" s="12">
        <v>100</v>
      </c>
      <c r="R8" s="122"/>
      <c r="S8" s="143"/>
      <c r="T8" s="145"/>
      <c r="U8" s="17"/>
    </row>
    <row r="9" spans="1:21" x14ac:dyDescent="0.25">
      <c r="A9" s="154"/>
      <c r="B9" s="4" t="s">
        <v>61</v>
      </c>
      <c r="C9" s="89"/>
      <c r="D9" s="6"/>
      <c r="E9" s="6"/>
      <c r="F9" s="6"/>
      <c r="G9" s="6">
        <f>SUM(G5:G8)</f>
        <v>650</v>
      </c>
      <c r="H9" s="36"/>
      <c r="I9" s="36"/>
      <c r="J9" s="121"/>
      <c r="K9" s="121"/>
      <c r="L9" s="121"/>
      <c r="M9" s="121"/>
      <c r="N9" s="121"/>
      <c r="O9" s="121"/>
      <c r="P9" s="121"/>
      <c r="Q9" s="121"/>
      <c r="R9" s="122"/>
      <c r="S9" s="143"/>
      <c r="T9" s="145"/>
    </row>
    <row r="10" spans="1:21" x14ac:dyDescent="0.25">
      <c r="A10" s="149"/>
      <c r="B10" s="7" t="s">
        <v>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153"/>
    </row>
    <row r="11" spans="1:21" ht="15.75" customHeight="1" x14ac:dyDescent="0.25">
      <c r="A11" s="149">
        <v>7</v>
      </c>
      <c r="B11" s="1" t="s">
        <v>34</v>
      </c>
      <c r="C11" s="102">
        <v>90</v>
      </c>
      <c r="D11" s="6">
        <v>2.7</v>
      </c>
      <c r="E11" s="6">
        <v>5.6</v>
      </c>
      <c r="F11" s="6">
        <v>22</v>
      </c>
      <c r="G11" s="6">
        <v>95</v>
      </c>
      <c r="H11" s="36">
        <v>0.02</v>
      </c>
      <c r="I11" s="36">
        <v>0.06</v>
      </c>
      <c r="J11" s="122">
        <v>12</v>
      </c>
      <c r="K11" s="122">
        <v>96</v>
      </c>
      <c r="L11" s="122">
        <v>1.9</v>
      </c>
      <c r="M11" s="122">
        <v>139</v>
      </c>
      <c r="N11" s="122">
        <v>60</v>
      </c>
      <c r="O11" s="122">
        <v>35</v>
      </c>
      <c r="P11" s="122">
        <v>0.9</v>
      </c>
      <c r="Q11" s="122">
        <v>70</v>
      </c>
      <c r="R11" s="122"/>
      <c r="S11" s="122"/>
      <c r="T11" s="122">
        <v>0.65</v>
      </c>
    </row>
    <row r="12" spans="1:21" x14ac:dyDescent="0.25">
      <c r="A12" s="149">
        <v>149.16800000000001</v>
      </c>
      <c r="B12" s="25" t="s">
        <v>22</v>
      </c>
      <c r="C12" s="102">
        <v>220</v>
      </c>
      <c r="D12" s="32">
        <v>7.5</v>
      </c>
      <c r="E12" s="32">
        <v>6.5</v>
      </c>
      <c r="F12" s="32">
        <v>35</v>
      </c>
      <c r="G12" s="12">
        <v>230</v>
      </c>
      <c r="H12" s="36">
        <v>0.01</v>
      </c>
      <c r="I12" s="36">
        <v>0.13</v>
      </c>
      <c r="J12" s="122">
        <v>13</v>
      </c>
      <c r="K12" s="122">
        <v>60</v>
      </c>
      <c r="L12" s="122">
        <v>1.5</v>
      </c>
      <c r="M12" s="122">
        <v>178</v>
      </c>
      <c r="N12" s="122">
        <v>95</v>
      </c>
      <c r="O12" s="122">
        <v>10</v>
      </c>
      <c r="P12" s="122">
        <v>0.7</v>
      </c>
      <c r="Q12" s="122">
        <v>62</v>
      </c>
      <c r="R12" s="122"/>
      <c r="S12" s="121"/>
      <c r="T12" s="121">
        <v>0.5</v>
      </c>
    </row>
    <row r="13" spans="1:21" x14ac:dyDescent="0.25">
      <c r="A13" s="149">
        <v>315</v>
      </c>
      <c r="B13" s="1" t="s">
        <v>138</v>
      </c>
      <c r="C13" s="102">
        <v>100</v>
      </c>
      <c r="D13" s="12">
        <v>10</v>
      </c>
      <c r="E13" s="12">
        <v>9</v>
      </c>
      <c r="F13" s="12">
        <v>26</v>
      </c>
      <c r="G13" s="12">
        <v>180</v>
      </c>
      <c r="H13" s="36">
        <v>0.1</v>
      </c>
      <c r="I13" s="36">
        <v>0.2</v>
      </c>
      <c r="J13" s="30">
        <v>1.4</v>
      </c>
      <c r="K13" s="12">
        <v>112</v>
      </c>
      <c r="L13" s="30">
        <v>1</v>
      </c>
      <c r="M13" s="32">
        <v>145</v>
      </c>
      <c r="N13" s="12">
        <v>269</v>
      </c>
      <c r="O13" s="12">
        <v>56</v>
      </c>
      <c r="P13" s="30">
        <v>2</v>
      </c>
      <c r="Q13" s="12">
        <v>120</v>
      </c>
      <c r="R13" s="122"/>
      <c r="S13" s="122">
        <v>1.4999999999999999E-2</v>
      </c>
      <c r="T13" s="121"/>
    </row>
    <row r="14" spans="1:21" x14ac:dyDescent="0.25">
      <c r="A14" s="149">
        <v>415</v>
      </c>
      <c r="B14" s="37" t="s">
        <v>70</v>
      </c>
      <c r="C14" s="102">
        <v>150</v>
      </c>
      <c r="D14" s="6">
        <v>2.8</v>
      </c>
      <c r="E14" s="6">
        <v>5.4</v>
      </c>
      <c r="F14" s="6">
        <v>14.5</v>
      </c>
      <c r="G14" s="12">
        <v>160</v>
      </c>
      <c r="H14" s="36"/>
      <c r="I14" s="36">
        <v>4.0000000000000001E-3</v>
      </c>
      <c r="J14" s="122">
        <v>8</v>
      </c>
      <c r="K14" s="122">
        <v>40</v>
      </c>
      <c r="L14" s="122"/>
      <c r="M14" s="122">
        <v>11.96</v>
      </c>
      <c r="N14" s="122">
        <v>13</v>
      </c>
      <c r="O14" s="122">
        <v>9</v>
      </c>
      <c r="P14" s="30">
        <v>0.56399999999999995</v>
      </c>
      <c r="Q14" s="122">
        <v>50</v>
      </c>
      <c r="R14" s="122"/>
      <c r="S14" s="122"/>
      <c r="T14" s="121"/>
    </row>
    <row r="15" spans="1:21" x14ac:dyDescent="0.25">
      <c r="A15" s="12">
        <v>373</v>
      </c>
      <c r="B15" s="26" t="s">
        <v>71</v>
      </c>
      <c r="C15" s="12">
        <v>200</v>
      </c>
      <c r="D15" s="30">
        <v>0.2</v>
      </c>
      <c r="E15" s="30">
        <v>0.1</v>
      </c>
      <c r="F15" s="30">
        <v>21.1</v>
      </c>
      <c r="G15" s="12">
        <v>85</v>
      </c>
      <c r="H15" s="36">
        <v>0.1</v>
      </c>
      <c r="I15" s="36">
        <v>0.1</v>
      </c>
      <c r="J15" s="122"/>
      <c r="K15" s="122"/>
      <c r="L15" s="122">
        <v>0.1</v>
      </c>
      <c r="M15" s="1"/>
      <c r="N15" s="1"/>
      <c r="O15" s="122">
        <v>4</v>
      </c>
      <c r="P15" s="1"/>
      <c r="Q15" s="122">
        <v>40</v>
      </c>
      <c r="R15" s="122"/>
      <c r="S15" s="122"/>
      <c r="T15" s="121"/>
    </row>
    <row r="16" spans="1:21" x14ac:dyDescent="0.25">
      <c r="A16" s="12">
        <v>108</v>
      </c>
      <c r="B16" s="1" t="s">
        <v>25</v>
      </c>
      <c r="C16" s="6">
        <v>80</v>
      </c>
      <c r="D16" s="30">
        <v>2.7</v>
      </c>
      <c r="E16" s="30">
        <v>0.4</v>
      </c>
      <c r="F16" s="30">
        <v>18</v>
      </c>
      <c r="G16" s="12">
        <v>120</v>
      </c>
      <c r="H16" s="6">
        <v>0.05</v>
      </c>
      <c r="I16" s="6">
        <v>0.04</v>
      </c>
      <c r="J16" s="122"/>
      <c r="K16" s="122"/>
      <c r="L16" s="122"/>
      <c r="M16" s="122">
        <v>5.78</v>
      </c>
      <c r="N16" s="122">
        <v>20.3</v>
      </c>
      <c r="O16" s="122">
        <v>3.76</v>
      </c>
      <c r="P16" s="122">
        <v>0.28000000000000003</v>
      </c>
      <c r="Q16" s="32">
        <v>56.6</v>
      </c>
      <c r="R16" s="122">
        <v>2.5000000000000001E-2</v>
      </c>
      <c r="S16" s="122"/>
      <c r="T16" s="121"/>
    </row>
    <row r="17" spans="1:22" x14ac:dyDescent="0.25">
      <c r="A17" s="12">
        <v>111</v>
      </c>
      <c r="B17" s="1" t="s">
        <v>26</v>
      </c>
      <c r="C17" s="6">
        <v>70</v>
      </c>
      <c r="D17" s="30">
        <v>2.6</v>
      </c>
      <c r="E17" s="30">
        <v>0.3</v>
      </c>
      <c r="F17" s="30">
        <v>17.2</v>
      </c>
      <c r="G17" s="12">
        <v>82</v>
      </c>
      <c r="H17" s="6">
        <v>0.1</v>
      </c>
      <c r="I17" s="6">
        <v>0.05</v>
      </c>
      <c r="J17" s="122"/>
      <c r="K17" s="122"/>
      <c r="L17" s="122"/>
      <c r="M17" s="122">
        <v>11.56</v>
      </c>
      <c r="N17" s="122">
        <v>40.6</v>
      </c>
      <c r="O17" s="122">
        <v>7.52</v>
      </c>
      <c r="P17" s="122">
        <v>0.56000000000000005</v>
      </c>
      <c r="Q17" s="32">
        <v>56.56</v>
      </c>
      <c r="R17" s="122">
        <v>1.4999999999999999E-2</v>
      </c>
      <c r="S17" s="122"/>
      <c r="T17" s="121"/>
    </row>
    <row r="18" spans="1:22" x14ac:dyDescent="0.25">
      <c r="A18" s="12"/>
      <c r="B18" s="64" t="s">
        <v>61</v>
      </c>
      <c r="C18" s="66"/>
      <c r="D18" s="67"/>
      <c r="E18" s="67"/>
      <c r="F18" s="67"/>
      <c r="G18" s="68">
        <f>SUM(G11:G17)</f>
        <v>952</v>
      </c>
      <c r="H18" s="124"/>
      <c r="I18" s="6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</row>
    <row r="19" spans="1:22" x14ac:dyDescent="0.25">
      <c r="A19" s="149"/>
      <c r="B19" s="7" t="s">
        <v>12</v>
      </c>
      <c r="C19" s="8"/>
      <c r="D19" s="56"/>
      <c r="E19" s="56"/>
      <c r="F19" s="56"/>
      <c r="G19" s="56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2" x14ac:dyDescent="0.25">
      <c r="A20" s="149">
        <v>583</v>
      </c>
      <c r="B20" s="173" t="s">
        <v>77</v>
      </c>
      <c r="C20" s="102">
        <v>80</v>
      </c>
      <c r="D20" s="6">
        <v>3.8</v>
      </c>
      <c r="E20" s="6">
        <v>6.9</v>
      </c>
      <c r="F20" s="6">
        <v>22</v>
      </c>
      <c r="G20" s="164">
        <v>190</v>
      </c>
      <c r="H20" s="6">
        <v>0.05</v>
      </c>
      <c r="I20" s="6">
        <v>0.1</v>
      </c>
      <c r="J20" s="122">
        <v>1.6</v>
      </c>
      <c r="K20" s="122">
        <v>80</v>
      </c>
      <c r="L20" s="122">
        <v>2.4</v>
      </c>
      <c r="M20" s="122">
        <v>66</v>
      </c>
      <c r="N20" s="122">
        <v>86</v>
      </c>
      <c r="O20" s="122">
        <v>19</v>
      </c>
      <c r="P20" s="122">
        <v>1.4</v>
      </c>
      <c r="Q20" s="122">
        <v>80</v>
      </c>
      <c r="R20" s="122">
        <v>0.02</v>
      </c>
      <c r="S20" s="122">
        <v>4.0000000000000001E-3</v>
      </c>
      <c r="T20" s="121">
        <v>0.3</v>
      </c>
    </row>
    <row r="21" spans="1:22" x14ac:dyDescent="0.25">
      <c r="A21" s="149">
        <v>518</v>
      </c>
      <c r="B21" s="1" t="s">
        <v>38</v>
      </c>
      <c r="C21" s="102">
        <v>200</v>
      </c>
      <c r="D21" s="149">
        <v>1</v>
      </c>
      <c r="E21" s="149"/>
      <c r="F21" s="32">
        <v>20.170000000000002</v>
      </c>
      <c r="G21" s="149">
        <v>100</v>
      </c>
      <c r="H21" s="6">
        <v>0.02</v>
      </c>
      <c r="I21" s="6">
        <v>0.02</v>
      </c>
      <c r="J21" s="6">
        <v>6</v>
      </c>
      <c r="K21" s="6"/>
      <c r="L21" s="6"/>
      <c r="M21" s="6">
        <v>14</v>
      </c>
      <c r="N21" s="6">
        <v>14</v>
      </c>
      <c r="O21" s="6">
        <v>8</v>
      </c>
      <c r="P21" s="6">
        <v>0.2</v>
      </c>
      <c r="Q21" s="6">
        <v>40</v>
      </c>
      <c r="R21" s="6"/>
      <c r="S21" s="6"/>
      <c r="T21" s="6">
        <v>0.1</v>
      </c>
    </row>
    <row r="22" spans="1:22" x14ac:dyDescent="0.25">
      <c r="A22" s="149">
        <v>517</v>
      </c>
      <c r="B22" s="1" t="s">
        <v>105</v>
      </c>
      <c r="C22" s="149">
        <v>180</v>
      </c>
      <c r="D22" s="149">
        <v>6.1</v>
      </c>
      <c r="E22" s="149">
        <v>5.4</v>
      </c>
      <c r="F22" s="149">
        <v>10.1</v>
      </c>
      <c r="G22" s="172">
        <v>113</v>
      </c>
      <c r="H22" s="149">
        <v>0.08</v>
      </c>
      <c r="I22" s="149">
        <v>0.1</v>
      </c>
      <c r="J22" s="149">
        <v>1.2</v>
      </c>
      <c r="K22" s="149">
        <v>44</v>
      </c>
      <c r="L22" s="149">
        <v>0.1</v>
      </c>
      <c r="M22" s="149">
        <v>100</v>
      </c>
      <c r="N22" s="149">
        <v>100</v>
      </c>
      <c r="O22" s="149">
        <v>10</v>
      </c>
      <c r="P22" s="149">
        <v>0.2</v>
      </c>
      <c r="Q22" s="149">
        <v>100</v>
      </c>
      <c r="R22" s="149"/>
      <c r="S22" s="149"/>
      <c r="T22" s="149">
        <v>0.15</v>
      </c>
    </row>
    <row r="23" spans="1:22" x14ac:dyDescent="0.25">
      <c r="A23" s="1"/>
      <c r="B23" s="1" t="s">
        <v>61</v>
      </c>
      <c r="C23" s="149"/>
      <c r="D23" s="147"/>
      <c r="E23" s="6"/>
      <c r="F23" s="6"/>
      <c r="G23" s="12">
        <f>SUM(G20:G22)</f>
        <v>403</v>
      </c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</row>
    <row r="24" spans="1:22" x14ac:dyDescent="0.25">
      <c r="A24" s="1"/>
      <c r="B24" s="1"/>
      <c r="C24" s="149" t="s">
        <v>0</v>
      </c>
      <c r="D24" s="33">
        <f>SUM(D5:D23)</f>
        <v>61.150000000000006</v>
      </c>
      <c r="E24" s="33">
        <f>SUM(E5:E23)</f>
        <v>69.05</v>
      </c>
      <c r="F24" s="33">
        <f>SUM(F5:F23)</f>
        <v>280.97000000000003</v>
      </c>
      <c r="G24" s="24">
        <f>G23+G18+G9</f>
        <v>2005</v>
      </c>
      <c r="H24" s="14">
        <f>SUM(H5:H23)</f>
        <v>1.02</v>
      </c>
      <c r="I24" s="49">
        <f t="shared" ref="I24:T24" si="0">SUM(I5:I23)</f>
        <v>1.2040000000000002</v>
      </c>
      <c r="J24" s="14">
        <f t="shared" si="0"/>
        <v>51.800000000000004</v>
      </c>
      <c r="K24" s="14">
        <f t="shared" si="0"/>
        <v>595</v>
      </c>
      <c r="L24" s="14">
        <f t="shared" si="0"/>
        <v>8.5</v>
      </c>
      <c r="M24" s="14">
        <f t="shared" si="0"/>
        <v>936</v>
      </c>
      <c r="N24" s="14">
        <f t="shared" si="0"/>
        <v>935.5</v>
      </c>
      <c r="O24" s="34">
        <f t="shared" si="0"/>
        <v>212.48</v>
      </c>
      <c r="P24" s="34">
        <f t="shared" si="0"/>
        <v>10.004</v>
      </c>
      <c r="Q24" s="34">
        <f t="shared" si="0"/>
        <v>935.16000000000008</v>
      </c>
      <c r="R24" s="61">
        <f t="shared" si="0"/>
        <v>9.0000000000000011E-2</v>
      </c>
      <c r="S24" s="61">
        <f t="shared" si="0"/>
        <v>2.5999999999999999E-2</v>
      </c>
      <c r="T24" s="14">
        <f t="shared" si="0"/>
        <v>2.5999999999999996</v>
      </c>
    </row>
    <row r="25" spans="1:22" ht="15.75" customHeight="1" x14ac:dyDescent="0.25">
      <c r="A25" s="17"/>
      <c r="B25" s="35"/>
      <c r="C25" s="145" t="s">
        <v>104</v>
      </c>
      <c r="F25" s="17"/>
      <c r="G25" s="17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28"/>
      <c r="S25" s="19"/>
      <c r="T25" s="19"/>
      <c r="U25" s="17"/>
      <c r="V25" s="17"/>
    </row>
    <row r="26" spans="1:22" ht="20.25" customHeight="1" x14ac:dyDescent="0.25">
      <c r="A26" s="17"/>
      <c r="B26" s="4" t="s">
        <v>120</v>
      </c>
      <c r="C26" s="148">
        <f>D24</f>
        <v>61.150000000000006</v>
      </c>
    </row>
    <row r="27" spans="1:22" x14ac:dyDescent="0.25">
      <c r="A27" s="17"/>
      <c r="B27" s="4" t="s">
        <v>121</v>
      </c>
      <c r="C27" s="148">
        <f>E24</f>
        <v>69.05</v>
      </c>
    </row>
    <row r="28" spans="1:22" x14ac:dyDescent="0.25">
      <c r="A28" s="17"/>
      <c r="B28" s="4" t="s">
        <v>122</v>
      </c>
      <c r="C28" s="144">
        <f>F24</f>
        <v>280.97000000000003</v>
      </c>
    </row>
    <row r="29" spans="1:22" x14ac:dyDescent="0.25">
      <c r="A29" s="17"/>
      <c r="B29" s="4" t="s">
        <v>129</v>
      </c>
      <c r="C29" s="144">
        <f>G24</f>
        <v>2005</v>
      </c>
    </row>
    <row r="30" spans="1:22" x14ac:dyDescent="0.25">
      <c r="A30" s="17"/>
      <c r="B30" s="4" t="s">
        <v>48</v>
      </c>
      <c r="C30" s="36">
        <f>H24</f>
        <v>1.02</v>
      </c>
      <c r="D30" s="17"/>
    </row>
    <row r="31" spans="1:22" x14ac:dyDescent="0.25">
      <c r="B31" s="4" t="s">
        <v>49</v>
      </c>
      <c r="C31" s="42">
        <f>I24</f>
        <v>1.2040000000000002</v>
      </c>
      <c r="D31" s="17"/>
    </row>
    <row r="32" spans="1:22" x14ac:dyDescent="0.25">
      <c r="B32" s="4" t="s">
        <v>50</v>
      </c>
      <c r="C32" s="42">
        <f>J24</f>
        <v>51.800000000000004</v>
      </c>
    </row>
    <row r="33" spans="2:3" x14ac:dyDescent="0.25">
      <c r="B33" s="4" t="s">
        <v>51</v>
      </c>
      <c r="C33" s="42">
        <f>K24</f>
        <v>595</v>
      </c>
    </row>
    <row r="34" spans="2:3" x14ac:dyDescent="0.25">
      <c r="B34" s="4" t="s">
        <v>52</v>
      </c>
      <c r="C34" s="42">
        <f>L24</f>
        <v>8.5</v>
      </c>
    </row>
    <row r="35" spans="2:3" x14ac:dyDescent="0.25">
      <c r="B35" s="4" t="s">
        <v>53</v>
      </c>
      <c r="C35" s="42">
        <f>M24</f>
        <v>936</v>
      </c>
    </row>
    <row r="36" spans="2:3" x14ac:dyDescent="0.25">
      <c r="B36" s="4" t="s">
        <v>54</v>
      </c>
      <c r="C36" s="36">
        <f>N24</f>
        <v>935.5</v>
      </c>
    </row>
    <row r="37" spans="2:3" x14ac:dyDescent="0.25">
      <c r="B37" s="4" t="s">
        <v>55</v>
      </c>
      <c r="C37" s="36">
        <f>O24</f>
        <v>212.48</v>
      </c>
    </row>
    <row r="38" spans="2:3" x14ac:dyDescent="0.25">
      <c r="B38" s="4" t="s">
        <v>56</v>
      </c>
      <c r="C38" s="42">
        <f>P24</f>
        <v>10.004</v>
      </c>
    </row>
    <row r="39" spans="2:3" x14ac:dyDescent="0.25">
      <c r="B39" s="4" t="s">
        <v>57</v>
      </c>
      <c r="C39" s="36">
        <f>Q24</f>
        <v>935.16000000000008</v>
      </c>
    </row>
    <row r="40" spans="2:3" x14ac:dyDescent="0.25">
      <c r="B40" s="4" t="s">
        <v>58</v>
      </c>
      <c r="C40" s="36">
        <f>R24</f>
        <v>9.0000000000000011E-2</v>
      </c>
    </row>
    <row r="41" spans="2:3" x14ac:dyDescent="0.25">
      <c r="B41" s="4" t="s">
        <v>59</v>
      </c>
      <c r="C41" s="62">
        <f>S24</f>
        <v>2.5999999999999999E-2</v>
      </c>
    </row>
    <row r="42" spans="2:3" x14ac:dyDescent="0.25">
      <c r="B42" s="4" t="s">
        <v>60</v>
      </c>
      <c r="C42" s="166">
        <f>T24</f>
        <v>2.5999999999999996</v>
      </c>
    </row>
    <row r="44" spans="2:3" x14ac:dyDescent="0.25">
      <c r="B44" s="17" t="s">
        <v>39</v>
      </c>
    </row>
  </sheetData>
  <mergeCells count="1">
    <mergeCell ref="B2:B3"/>
  </mergeCells>
  <printOptions horizontalCentered="1"/>
  <pageMargins left="0.25" right="0.25" top="0.75" bottom="0.75" header="0.3" footer="0.3"/>
  <pageSetup paperSize="9" scale="61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V43"/>
  <sheetViews>
    <sheetView zoomScale="80" zoomScaleNormal="80" workbookViewId="0">
      <selection activeCell="B15" sqref="B15"/>
    </sheetView>
  </sheetViews>
  <sheetFormatPr defaultColWidth="9.140625" defaultRowHeight="15" x14ac:dyDescent="0.25"/>
  <cols>
    <col min="1" max="1" width="6.5703125" style="5" customWidth="1"/>
    <col min="2" max="2" width="42" style="5" customWidth="1"/>
    <col min="3" max="3" width="7.7109375" style="5" hidden="1" customWidth="1"/>
    <col min="4" max="4" width="13.28515625" style="5" customWidth="1"/>
    <col min="5" max="6" width="7.7109375" style="5" customWidth="1"/>
    <col min="7" max="7" width="11.7109375" style="5" customWidth="1"/>
    <col min="8" max="8" width="11" style="5" customWidth="1"/>
    <col min="9" max="16384" width="9.140625" style="5"/>
  </cols>
  <sheetData>
    <row r="2" spans="1:21" ht="31.5" customHeight="1" x14ac:dyDescent="0.25">
      <c r="A2" s="81" t="s">
        <v>7</v>
      </c>
      <c r="B2" s="1" t="s">
        <v>1</v>
      </c>
      <c r="C2" s="180" t="s">
        <v>104</v>
      </c>
      <c r="D2" s="181"/>
      <c r="E2" s="3"/>
      <c r="F2" s="3"/>
      <c r="G2" s="1"/>
      <c r="H2" s="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25">
      <c r="A3" s="1"/>
      <c r="B3" s="1"/>
      <c r="C3" s="1" t="s">
        <v>3</v>
      </c>
      <c r="D3" s="8" t="s">
        <v>2</v>
      </c>
      <c r="E3" s="7" t="s">
        <v>126</v>
      </c>
      <c r="F3" s="7" t="s">
        <v>127</v>
      </c>
      <c r="G3" s="7" t="s">
        <v>128</v>
      </c>
      <c r="H3" s="70" t="s">
        <v>129</v>
      </c>
      <c r="I3" s="7" t="s">
        <v>48</v>
      </c>
      <c r="J3" s="7" t="s">
        <v>49</v>
      </c>
      <c r="K3" s="7" t="s">
        <v>50</v>
      </c>
      <c r="L3" s="7" t="s">
        <v>123</v>
      </c>
      <c r="M3" s="7" t="s">
        <v>52</v>
      </c>
      <c r="N3" s="7" t="s">
        <v>124</v>
      </c>
      <c r="O3" s="7" t="s">
        <v>125</v>
      </c>
      <c r="P3" s="7" t="s">
        <v>55</v>
      </c>
      <c r="Q3" s="7" t="s">
        <v>56</v>
      </c>
      <c r="R3" s="7" t="s">
        <v>57</v>
      </c>
      <c r="S3" s="7" t="s">
        <v>58</v>
      </c>
      <c r="T3" s="7" t="s">
        <v>59</v>
      </c>
      <c r="U3" s="7" t="s">
        <v>60</v>
      </c>
    </row>
    <row r="4" spans="1:21" x14ac:dyDescent="0.25">
      <c r="A4" s="1"/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x14ac:dyDescent="0.25">
      <c r="A5" s="149">
        <v>215</v>
      </c>
      <c r="B5" s="25" t="s">
        <v>33</v>
      </c>
      <c r="C5" s="1"/>
      <c r="D5" s="102">
        <v>170</v>
      </c>
      <c r="E5" s="6">
        <v>14</v>
      </c>
      <c r="F5" s="6">
        <v>12</v>
      </c>
      <c r="G5" s="6">
        <v>30</v>
      </c>
      <c r="H5" s="6">
        <v>345</v>
      </c>
      <c r="I5" s="36">
        <v>0.3</v>
      </c>
      <c r="J5" s="36">
        <v>0.37</v>
      </c>
      <c r="K5" s="36">
        <v>0.4</v>
      </c>
      <c r="L5" s="36">
        <v>115</v>
      </c>
      <c r="M5" s="36">
        <v>1</v>
      </c>
      <c r="N5" s="36">
        <v>200</v>
      </c>
      <c r="O5" s="36">
        <v>170</v>
      </c>
      <c r="P5" s="36">
        <v>56</v>
      </c>
      <c r="Q5" s="36">
        <v>2</v>
      </c>
      <c r="R5" s="36">
        <v>130</v>
      </c>
      <c r="T5" s="36">
        <v>7.0000000000000001E-3</v>
      </c>
      <c r="U5" s="36">
        <v>0.65</v>
      </c>
    </row>
    <row r="6" spans="1:21" x14ac:dyDescent="0.25">
      <c r="A6" s="149">
        <v>94</v>
      </c>
      <c r="B6" s="1" t="s">
        <v>24</v>
      </c>
      <c r="C6" s="4"/>
      <c r="D6" s="9">
        <v>40</v>
      </c>
      <c r="E6" s="6">
        <v>2.4500000000000002</v>
      </c>
      <c r="F6" s="6">
        <v>7.55</v>
      </c>
      <c r="G6" s="6">
        <v>14.6</v>
      </c>
      <c r="H6" s="6">
        <v>106</v>
      </c>
      <c r="I6" s="30">
        <v>0.05</v>
      </c>
      <c r="J6" s="30">
        <v>0.1</v>
      </c>
      <c r="K6" s="30"/>
      <c r="L6" s="12">
        <v>40</v>
      </c>
      <c r="M6" s="30">
        <v>0.18</v>
      </c>
      <c r="N6" s="30">
        <v>6.2</v>
      </c>
      <c r="O6" s="30">
        <v>7.2</v>
      </c>
      <c r="P6" s="30">
        <v>3.8</v>
      </c>
      <c r="Q6" s="30">
        <v>0.4</v>
      </c>
      <c r="R6" s="12">
        <v>60</v>
      </c>
      <c r="S6" s="6">
        <v>2.5000000000000001E-2</v>
      </c>
      <c r="T6" s="36"/>
      <c r="U6" s="36"/>
    </row>
    <row r="7" spans="1:21" x14ac:dyDescent="0.25">
      <c r="A7" s="149">
        <v>494</v>
      </c>
      <c r="B7" s="1" t="s">
        <v>37</v>
      </c>
      <c r="C7" s="1"/>
      <c r="D7" s="102">
        <v>200</v>
      </c>
      <c r="E7" s="6">
        <v>0.2</v>
      </c>
      <c r="F7" s="6">
        <v>0.05</v>
      </c>
      <c r="G7" s="6">
        <v>15.2</v>
      </c>
      <c r="H7" s="39">
        <v>80</v>
      </c>
      <c r="I7" s="36">
        <v>0.04</v>
      </c>
      <c r="J7" s="36"/>
      <c r="K7" s="36">
        <v>15</v>
      </c>
      <c r="L7" s="36">
        <v>0.18</v>
      </c>
      <c r="M7" s="36">
        <v>2.4</v>
      </c>
      <c r="N7" s="36">
        <v>7.2</v>
      </c>
      <c r="O7" s="36">
        <v>3.8</v>
      </c>
      <c r="P7" s="36">
        <v>0.4</v>
      </c>
      <c r="Q7" s="36"/>
      <c r="R7" s="36">
        <v>20</v>
      </c>
      <c r="S7" s="36"/>
      <c r="T7" s="36"/>
      <c r="U7" s="36"/>
    </row>
    <row r="8" spans="1:21" x14ac:dyDescent="0.25">
      <c r="A8" s="149">
        <v>517</v>
      </c>
      <c r="B8" s="1" t="s">
        <v>105</v>
      </c>
      <c r="C8" s="1"/>
      <c r="D8" s="102">
        <v>180</v>
      </c>
      <c r="E8" s="91">
        <v>6.1</v>
      </c>
      <c r="F8" s="91">
        <v>5.4</v>
      </c>
      <c r="G8" s="91">
        <v>10.1</v>
      </c>
      <c r="H8" s="90">
        <v>113</v>
      </c>
      <c r="I8" s="91">
        <v>0.08</v>
      </c>
      <c r="J8" s="91">
        <v>0.1</v>
      </c>
      <c r="K8" s="91">
        <v>1.2</v>
      </c>
      <c r="L8" s="91">
        <v>44</v>
      </c>
      <c r="M8" s="91">
        <v>0.1</v>
      </c>
      <c r="N8" s="91">
        <v>100</v>
      </c>
      <c r="O8" s="91">
        <v>100</v>
      </c>
      <c r="P8" s="91">
        <v>10</v>
      </c>
      <c r="Q8" s="91">
        <v>0.2</v>
      </c>
      <c r="R8" s="91">
        <v>30</v>
      </c>
      <c r="S8" s="91"/>
      <c r="T8" s="91"/>
      <c r="U8" s="91">
        <v>0.2</v>
      </c>
    </row>
    <row r="9" spans="1:21" x14ac:dyDescent="0.25">
      <c r="A9" s="149"/>
      <c r="B9" s="1" t="s">
        <v>61</v>
      </c>
      <c r="C9" s="1"/>
      <c r="D9" s="6"/>
      <c r="E9" s="6"/>
      <c r="F9" s="6"/>
      <c r="G9" s="6"/>
      <c r="H9" s="39">
        <f>SUM(H5:H8)</f>
        <v>644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21" x14ac:dyDescent="0.25">
      <c r="A10" s="149"/>
      <c r="B10" s="7" t="s">
        <v>6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149">
        <v>106</v>
      </c>
      <c r="B11" s="1" t="s">
        <v>32</v>
      </c>
      <c r="C11" s="1"/>
      <c r="D11" s="9">
        <v>90</v>
      </c>
      <c r="E11" s="9">
        <v>1.2</v>
      </c>
      <c r="F11" s="9">
        <v>1.7</v>
      </c>
      <c r="G11" s="9">
        <v>15</v>
      </c>
      <c r="H11" s="9">
        <v>80</v>
      </c>
      <c r="I11" s="36">
        <v>0.03</v>
      </c>
      <c r="J11" s="36">
        <v>0.03</v>
      </c>
      <c r="K11" s="36">
        <v>20</v>
      </c>
      <c r="L11" s="36">
        <v>70</v>
      </c>
      <c r="M11" s="36">
        <v>0.42</v>
      </c>
      <c r="N11" s="36">
        <v>120</v>
      </c>
      <c r="O11" s="36">
        <v>45</v>
      </c>
      <c r="P11" s="36">
        <v>34</v>
      </c>
      <c r="Q11" s="36">
        <v>0.48</v>
      </c>
      <c r="R11" s="36">
        <v>90</v>
      </c>
      <c r="S11" s="36"/>
      <c r="T11" s="36"/>
      <c r="U11" s="6">
        <v>0.35</v>
      </c>
    </row>
    <row r="12" spans="1:21" ht="20.25" customHeight="1" x14ac:dyDescent="0.25">
      <c r="A12" s="149">
        <v>153</v>
      </c>
      <c r="B12" s="26" t="s">
        <v>14</v>
      </c>
      <c r="C12" s="13"/>
      <c r="D12" s="12">
        <v>220</v>
      </c>
      <c r="E12" s="54">
        <v>10</v>
      </c>
      <c r="F12" s="54">
        <v>12</v>
      </c>
      <c r="G12" s="54">
        <v>28</v>
      </c>
      <c r="H12" s="54">
        <v>215</v>
      </c>
      <c r="I12" s="36">
        <v>0.01</v>
      </c>
      <c r="J12" s="36">
        <v>0.2</v>
      </c>
      <c r="K12" s="36">
        <v>2.7</v>
      </c>
      <c r="L12" s="36">
        <v>80</v>
      </c>
      <c r="M12" s="36">
        <v>1.8</v>
      </c>
      <c r="N12" s="36">
        <v>180</v>
      </c>
      <c r="O12" s="36">
        <v>120</v>
      </c>
      <c r="P12" s="36">
        <v>19</v>
      </c>
      <c r="Q12" s="36">
        <v>2.1</v>
      </c>
      <c r="R12" s="36">
        <v>122</v>
      </c>
      <c r="S12" s="36"/>
      <c r="T12" s="36"/>
      <c r="U12" s="36">
        <v>0.5</v>
      </c>
    </row>
    <row r="13" spans="1:21" x14ac:dyDescent="0.25">
      <c r="A13" s="149">
        <v>195</v>
      </c>
      <c r="B13" s="25" t="s">
        <v>69</v>
      </c>
      <c r="C13" s="1"/>
      <c r="D13" s="102">
        <v>200</v>
      </c>
      <c r="E13" s="6">
        <v>11</v>
      </c>
      <c r="F13" s="6">
        <v>18</v>
      </c>
      <c r="G13" s="6">
        <v>35</v>
      </c>
      <c r="H13" s="6">
        <v>330</v>
      </c>
      <c r="I13" s="36">
        <v>0.2</v>
      </c>
      <c r="J13" s="36">
        <v>0.19</v>
      </c>
      <c r="K13" s="36">
        <v>3</v>
      </c>
      <c r="L13" s="36">
        <v>100</v>
      </c>
      <c r="M13" s="36">
        <v>0.5</v>
      </c>
      <c r="N13" s="36">
        <v>122.7</v>
      </c>
      <c r="O13" s="36">
        <v>228.8</v>
      </c>
      <c r="P13" s="36">
        <v>47</v>
      </c>
      <c r="Q13" s="36">
        <v>1.7</v>
      </c>
      <c r="R13" s="36">
        <v>130</v>
      </c>
      <c r="S13" s="36"/>
      <c r="T13" s="36">
        <v>1.7000000000000001E-2</v>
      </c>
      <c r="U13" s="36">
        <v>0.3</v>
      </c>
    </row>
    <row r="14" spans="1:21" x14ac:dyDescent="0.25">
      <c r="A14" s="149">
        <v>518</v>
      </c>
      <c r="B14" s="1" t="s">
        <v>38</v>
      </c>
      <c r="C14" s="1"/>
      <c r="D14" s="102">
        <v>200</v>
      </c>
      <c r="E14" s="6">
        <v>1</v>
      </c>
      <c r="F14" s="6"/>
      <c r="G14" s="6">
        <v>20.170000000000002</v>
      </c>
      <c r="H14" s="6">
        <v>100</v>
      </c>
      <c r="I14" s="6">
        <v>0.02</v>
      </c>
      <c r="J14" s="6">
        <v>0.02</v>
      </c>
      <c r="K14" s="6">
        <v>4</v>
      </c>
      <c r="L14" s="6">
        <v>80</v>
      </c>
      <c r="M14" s="6">
        <v>1</v>
      </c>
      <c r="N14" s="6">
        <v>45</v>
      </c>
      <c r="O14" s="6">
        <v>40</v>
      </c>
      <c r="P14" s="6">
        <v>8</v>
      </c>
      <c r="Q14" s="6">
        <v>0.2</v>
      </c>
      <c r="R14" s="6">
        <v>45</v>
      </c>
      <c r="S14" s="6"/>
      <c r="T14" s="6"/>
      <c r="U14" s="36">
        <v>0.1</v>
      </c>
    </row>
    <row r="15" spans="1:21" x14ac:dyDescent="0.25">
      <c r="A15" s="149">
        <v>108</v>
      </c>
      <c r="B15" s="1" t="s">
        <v>25</v>
      </c>
      <c r="C15" s="1"/>
      <c r="D15" s="6">
        <v>80</v>
      </c>
      <c r="E15" s="30">
        <v>2.7</v>
      </c>
      <c r="F15" s="30">
        <v>0.4</v>
      </c>
      <c r="G15" s="30">
        <v>18</v>
      </c>
      <c r="H15" s="12">
        <v>120</v>
      </c>
      <c r="I15" s="6">
        <v>0.05</v>
      </c>
      <c r="J15" s="6">
        <v>0.03</v>
      </c>
      <c r="K15" s="6">
        <v>4</v>
      </c>
      <c r="L15" s="6"/>
      <c r="M15" s="6"/>
      <c r="N15" s="6">
        <v>5.78</v>
      </c>
      <c r="O15" s="6">
        <v>20.3</v>
      </c>
      <c r="P15" s="6">
        <v>3.76</v>
      </c>
      <c r="Q15" s="6">
        <v>0.28000000000000003</v>
      </c>
      <c r="R15" s="32">
        <v>56.6</v>
      </c>
      <c r="S15" s="6">
        <v>0.03</v>
      </c>
      <c r="T15" s="6"/>
      <c r="U15" s="36"/>
    </row>
    <row r="16" spans="1:21" x14ac:dyDescent="0.25">
      <c r="A16" s="149">
        <v>111</v>
      </c>
      <c r="B16" s="1" t="s">
        <v>26</v>
      </c>
      <c r="C16" s="1"/>
      <c r="D16" s="102">
        <v>70</v>
      </c>
      <c r="E16" s="30">
        <v>2.6</v>
      </c>
      <c r="F16" s="30">
        <v>0.3</v>
      </c>
      <c r="G16" s="30">
        <v>17.2</v>
      </c>
      <c r="H16" s="12">
        <v>82</v>
      </c>
      <c r="I16" s="6">
        <v>0.1</v>
      </c>
      <c r="J16" s="6">
        <v>0.05</v>
      </c>
      <c r="K16" s="6"/>
      <c r="L16" s="6"/>
      <c r="M16" s="6"/>
      <c r="N16" s="6">
        <v>11.56</v>
      </c>
      <c r="O16" s="6">
        <v>40.6</v>
      </c>
      <c r="P16" s="6">
        <v>7.52</v>
      </c>
      <c r="Q16" s="6">
        <v>0.56000000000000005</v>
      </c>
      <c r="R16" s="32">
        <v>56.56</v>
      </c>
      <c r="S16" s="6">
        <v>1.4999999999999999E-2</v>
      </c>
      <c r="T16" s="6"/>
      <c r="U16" s="6"/>
    </row>
    <row r="17" spans="1:22" x14ac:dyDescent="0.25">
      <c r="A17" s="149"/>
      <c r="B17" s="1" t="s">
        <v>61</v>
      </c>
      <c r="C17" s="1"/>
      <c r="D17" s="1"/>
      <c r="E17" s="6"/>
      <c r="F17" s="6"/>
      <c r="G17" s="6"/>
      <c r="H17" s="6">
        <f>SUM(H11:H16)</f>
        <v>927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2" x14ac:dyDescent="0.25">
      <c r="A18" s="149"/>
      <c r="B18" s="7" t="s">
        <v>12</v>
      </c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2" x14ac:dyDescent="0.25">
      <c r="A19" s="149">
        <v>542</v>
      </c>
      <c r="B19" s="25" t="s">
        <v>27</v>
      </c>
      <c r="C19" s="10"/>
      <c r="D19" s="12">
        <v>100</v>
      </c>
      <c r="E19" s="6">
        <v>6.4</v>
      </c>
      <c r="F19" s="6">
        <v>7</v>
      </c>
      <c r="G19" s="6">
        <v>23</v>
      </c>
      <c r="H19" s="6">
        <v>230</v>
      </c>
      <c r="I19" s="6">
        <v>0.02</v>
      </c>
      <c r="J19" s="6">
        <v>0.02</v>
      </c>
      <c r="K19" s="6">
        <v>0.8</v>
      </c>
      <c r="L19" s="6">
        <v>36</v>
      </c>
      <c r="M19" s="6">
        <v>1</v>
      </c>
      <c r="N19" s="6">
        <v>30</v>
      </c>
      <c r="O19" s="6">
        <v>40</v>
      </c>
      <c r="P19" s="6">
        <v>10.5</v>
      </c>
      <c r="Q19" s="6">
        <v>0.6</v>
      </c>
      <c r="R19" s="6">
        <v>105</v>
      </c>
      <c r="S19" s="6">
        <v>0.02</v>
      </c>
      <c r="T19" s="6">
        <v>2E-3</v>
      </c>
      <c r="U19" s="6">
        <v>0.35</v>
      </c>
    </row>
    <row r="20" spans="1:22" x14ac:dyDescent="0.25">
      <c r="A20" s="149">
        <v>519</v>
      </c>
      <c r="B20" s="1" t="s">
        <v>98</v>
      </c>
      <c r="C20" s="1"/>
      <c r="D20" s="6">
        <v>200</v>
      </c>
      <c r="E20" s="6">
        <v>2.2000000000000002</v>
      </c>
      <c r="F20" s="6">
        <v>1</v>
      </c>
      <c r="G20" s="6">
        <v>35</v>
      </c>
      <c r="H20" s="6">
        <v>124</v>
      </c>
      <c r="I20" s="6">
        <v>0.06</v>
      </c>
      <c r="J20" s="6">
        <v>0.05</v>
      </c>
      <c r="K20" s="6">
        <v>0.8</v>
      </c>
      <c r="L20" s="6">
        <v>22</v>
      </c>
      <c r="M20" s="6">
        <v>0.1</v>
      </c>
      <c r="N20" s="6">
        <v>100</v>
      </c>
      <c r="O20" s="6">
        <v>100</v>
      </c>
      <c r="P20" s="6">
        <v>8</v>
      </c>
      <c r="Q20" s="6">
        <v>0.32</v>
      </c>
      <c r="R20" s="6">
        <v>45</v>
      </c>
      <c r="S20" s="6"/>
      <c r="T20" s="6"/>
      <c r="U20" s="6">
        <v>0.15</v>
      </c>
    </row>
    <row r="21" spans="1:22" x14ac:dyDescent="0.25">
      <c r="A21" s="149">
        <v>112</v>
      </c>
      <c r="B21" s="1" t="s">
        <v>106</v>
      </c>
      <c r="C21" s="1"/>
      <c r="D21" s="149">
        <v>100</v>
      </c>
      <c r="E21" s="149">
        <v>0.6</v>
      </c>
      <c r="F21" s="149">
        <v>0.6</v>
      </c>
      <c r="G21" s="149">
        <v>15</v>
      </c>
      <c r="H21" s="149">
        <v>55</v>
      </c>
      <c r="I21" s="149">
        <v>0.06</v>
      </c>
      <c r="J21" s="149">
        <v>0.04</v>
      </c>
      <c r="K21" s="149"/>
      <c r="L21" s="149">
        <v>10</v>
      </c>
      <c r="M21" s="149"/>
      <c r="N21" s="149">
        <v>7</v>
      </c>
      <c r="O21" s="149">
        <v>21</v>
      </c>
      <c r="P21" s="149">
        <v>4.2</v>
      </c>
      <c r="Q21" s="149">
        <v>1.4</v>
      </c>
      <c r="R21" s="149">
        <v>45</v>
      </c>
      <c r="S21" s="149"/>
      <c r="T21" s="149"/>
      <c r="U21" s="149"/>
    </row>
    <row r="22" spans="1:22" x14ac:dyDescent="0.25">
      <c r="A22" s="149"/>
      <c r="B22" s="1" t="s">
        <v>61</v>
      </c>
      <c r="C22" s="1"/>
      <c r="D22" s="6"/>
      <c r="E22" s="6"/>
      <c r="F22" s="6"/>
      <c r="G22" s="6"/>
      <c r="H22" s="6">
        <f>SUM(H19:H21)</f>
        <v>409</v>
      </c>
      <c r="I22" s="30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2" x14ac:dyDescent="0.25">
      <c r="A23" s="48"/>
      <c r="B23" s="1" t="s">
        <v>62</v>
      </c>
      <c r="C23" s="1"/>
      <c r="D23" s="1"/>
      <c r="E23" s="33">
        <f>SUM(E5:E22)</f>
        <v>60.45000000000001</v>
      </c>
      <c r="F23" s="33">
        <f>SUM(F5:F22)</f>
        <v>66</v>
      </c>
      <c r="G23" s="33">
        <f>SUM(G5:G22)</f>
        <v>276.27</v>
      </c>
      <c r="H23" s="24">
        <f>H22+H17++H9</f>
        <v>1980</v>
      </c>
      <c r="I23" s="14">
        <f t="shared" ref="I23:R23" si="0">SUM(I5:I22)</f>
        <v>1.02</v>
      </c>
      <c r="J23" s="49">
        <f t="shared" si="0"/>
        <v>1.2000000000000002</v>
      </c>
      <c r="K23" s="34">
        <f t="shared" si="0"/>
        <v>51.9</v>
      </c>
      <c r="L23" s="34">
        <f t="shared" si="0"/>
        <v>597.18000000000006</v>
      </c>
      <c r="M23" s="14">
        <f t="shared" si="0"/>
        <v>8.5</v>
      </c>
      <c r="N23" s="34">
        <f t="shared" si="0"/>
        <v>935.43999999999994</v>
      </c>
      <c r="O23" s="14">
        <f t="shared" si="0"/>
        <v>936.69999999999993</v>
      </c>
      <c r="P23" s="34">
        <f t="shared" si="0"/>
        <v>212.17999999999998</v>
      </c>
      <c r="Q23" s="34">
        <f t="shared" si="0"/>
        <v>10.24</v>
      </c>
      <c r="R23" s="34">
        <f t="shared" si="0"/>
        <v>935.16000000000008</v>
      </c>
      <c r="S23" s="61">
        <f>SUM(S6:S22)</f>
        <v>9.0000000000000011E-2</v>
      </c>
      <c r="T23" s="14">
        <f>SUM(T5:T22)</f>
        <v>2.6000000000000002E-2</v>
      </c>
      <c r="U23" s="14">
        <f>SUM(U5:U22)</f>
        <v>2.6</v>
      </c>
      <c r="V23" s="17"/>
    </row>
    <row r="24" spans="1:22" ht="16.5" customHeight="1" x14ac:dyDescent="0.25">
      <c r="A24" s="17"/>
      <c r="B24" s="35"/>
      <c r="C24" s="180" t="s">
        <v>104</v>
      </c>
      <c r="D24" s="181"/>
      <c r="E24" s="17"/>
      <c r="F24" s="17"/>
      <c r="G24" s="17"/>
      <c r="H24" s="17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28"/>
      <c r="T24" s="19"/>
      <c r="U24" s="19"/>
      <c r="V24" s="17"/>
    </row>
    <row r="25" spans="1:22" x14ac:dyDescent="0.25">
      <c r="A25" s="17"/>
      <c r="B25" s="4" t="s">
        <v>120</v>
      </c>
      <c r="C25" s="187">
        <f>E23</f>
        <v>60.45000000000001</v>
      </c>
      <c r="D25" s="187"/>
      <c r="E25" s="17"/>
      <c r="F25" s="17"/>
      <c r="G25" s="17"/>
      <c r="H25" s="17"/>
      <c r="V25" s="17"/>
    </row>
    <row r="26" spans="1:22" x14ac:dyDescent="0.25">
      <c r="A26" s="17"/>
      <c r="B26" s="4" t="s">
        <v>121</v>
      </c>
      <c r="C26" s="187">
        <f>F23</f>
        <v>66</v>
      </c>
      <c r="D26" s="18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x14ac:dyDescent="0.25">
      <c r="A27" s="17"/>
      <c r="B27" s="4" t="s">
        <v>122</v>
      </c>
      <c r="C27" s="182">
        <f>G23</f>
        <v>276.27</v>
      </c>
      <c r="D27" s="182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x14ac:dyDescent="0.25">
      <c r="A28" s="17"/>
      <c r="B28" s="4" t="s">
        <v>129</v>
      </c>
      <c r="C28" s="182">
        <f>H23</f>
        <v>1980</v>
      </c>
      <c r="D28" s="182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x14ac:dyDescent="0.25">
      <c r="A29" s="17"/>
      <c r="B29" s="4" t="s">
        <v>48</v>
      </c>
      <c r="C29" s="36"/>
      <c r="D29" s="36">
        <f>I23</f>
        <v>1.02</v>
      </c>
    </row>
    <row r="30" spans="1:22" x14ac:dyDescent="0.25">
      <c r="A30" s="17"/>
      <c r="B30" s="4" t="s">
        <v>49</v>
      </c>
      <c r="C30" s="36"/>
      <c r="D30" s="43">
        <f>J23</f>
        <v>1.2000000000000002</v>
      </c>
    </row>
    <row r="31" spans="1:22" x14ac:dyDescent="0.25">
      <c r="B31" s="4" t="s">
        <v>50</v>
      </c>
      <c r="C31" s="36"/>
      <c r="D31" s="42">
        <f>K23</f>
        <v>51.9</v>
      </c>
    </row>
    <row r="32" spans="1:22" x14ac:dyDescent="0.25">
      <c r="B32" s="4" t="s">
        <v>51</v>
      </c>
      <c r="C32" s="36"/>
      <c r="D32" s="42">
        <f>L23</f>
        <v>597.18000000000006</v>
      </c>
    </row>
    <row r="33" spans="2:4" x14ac:dyDescent="0.25">
      <c r="B33" s="4" t="s">
        <v>52</v>
      </c>
      <c r="C33" s="36"/>
      <c r="D33" s="42">
        <f>M23</f>
        <v>8.5</v>
      </c>
    </row>
    <row r="34" spans="2:4" x14ac:dyDescent="0.25">
      <c r="B34" s="4" t="s">
        <v>53</v>
      </c>
      <c r="C34" s="36"/>
      <c r="D34" s="42">
        <f>N23</f>
        <v>935.43999999999994</v>
      </c>
    </row>
    <row r="35" spans="2:4" x14ac:dyDescent="0.25">
      <c r="B35" s="4" t="s">
        <v>54</v>
      </c>
      <c r="C35" s="36"/>
      <c r="D35" s="36">
        <f>O23</f>
        <v>936.69999999999993</v>
      </c>
    </row>
    <row r="36" spans="2:4" x14ac:dyDescent="0.25">
      <c r="B36" s="4" t="s">
        <v>55</v>
      </c>
      <c r="C36" s="36"/>
      <c r="D36" s="36">
        <f>P23</f>
        <v>212.17999999999998</v>
      </c>
    </row>
    <row r="37" spans="2:4" x14ac:dyDescent="0.25">
      <c r="B37" s="4" t="s">
        <v>56</v>
      </c>
      <c r="C37" s="36"/>
      <c r="D37" s="42">
        <f>Q23</f>
        <v>10.24</v>
      </c>
    </row>
    <row r="38" spans="2:4" x14ac:dyDescent="0.25">
      <c r="B38" s="4" t="s">
        <v>57</v>
      </c>
      <c r="C38" s="36"/>
      <c r="D38" s="36">
        <f>R23</f>
        <v>935.16000000000008</v>
      </c>
    </row>
    <row r="39" spans="2:4" x14ac:dyDescent="0.25">
      <c r="B39" s="4" t="s">
        <v>58</v>
      </c>
      <c r="C39" s="36"/>
      <c r="D39" s="36">
        <f>S23</f>
        <v>9.0000000000000011E-2</v>
      </c>
    </row>
    <row r="40" spans="2:4" x14ac:dyDescent="0.25">
      <c r="B40" s="4" t="s">
        <v>59</v>
      </c>
      <c r="C40" s="36"/>
      <c r="D40" s="62">
        <f>T23</f>
        <v>2.6000000000000002E-2</v>
      </c>
    </row>
    <row r="41" spans="2:4" x14ac:dyDescent="0.25">
      <c r="B41" s="4" t="s">
        <v>60</v>
      </c>
      <c r="C41" s="36"/>
      <c r="D41" s="36">
        <f>U23</f>
        <v>2.6</v>
      </c>
    </row>
    <row r="43" spans="2:4" x14ac:dyDescent="0.25">
      <c r="B43" s="17" t="s">
        <v>39</v>
      </c>
    </row>
  </sheetData>
  <mergeCells count="6">
    <mergeCell ref="C2:D2"/>
    <mergeCell ref="C27:D27"/>
    <mergeCell ref="C28:D28"/>
    <mergeCell ref="C24:D24"/>
    <mergeCell ref="C25:D25"/>
    <mergeCell ref="C26:D26"/>
  </mergeCells>
  <printOptions horizontalCentered="1"/>
  <pageMargins left="0.11811023622047244" right="0.11811023622047244" top="0.59055118110236215" bottom="0.59055118110236215" header="0" footer="0"/>
  <pageSetup paperSize="9" scale="63" orientation="landscape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V230"/>
  <sheetViews>
    <sheetView zoomScale="80" zoomScaleNormal="80" workbookViewId="0">
      <selection activeCell="B22" sqref="B22"/>
    </sheetView>
  </sheetViews>
  <sheetFormatPr defaultColWidth="9.140625" defaultRowHeight="15" x14ac:dyDescent="0.25"/>
  <cols>
    <col min="1" max="1" width="9.140625" style="5" customWidth="1"/>
    <col min="2" max="2" width="54" style="5" customWidth="1"/>
    <col min="3" max="3" width="7.7109375" style="5" hidden="1" customWidth="1"/>
    <col min="4" max="4" width="12.7109375" style="5" customWidth="1"/>
    <col min="5" max="6" width="7.7109375" style="5" customWidth="1"/>
    <col min="7" max="7" width="11.28515625" style="5" customWidth="1"/>
    <col min="8" max="8" width="9.5703125" style="5" customWidth="1"/>
    <col min="9" max="16384" width="9.140625" style="5"/>
  </cols>
  <sheetData>
    <row r="1" spans="1:21" ht="14.25" customHeight="1" x14ac:dyDescent="0.25"/>
    <row r="2" spans="1:21" ht="33" customHeight="1" x14ac:dyDescent="0.25">
      <c r="A2" s="81" t="s">
        <v>4</v>
      </c>
      <c r="B2" s="1" t="s">
        <v>1</v>
      </c>
      <c r="C2" s="180" t="s">
        <v>104</v>
      </c>
      <c r="D2" s="181"/>
      <c r="E2" s="3"/>
      <c r="F2" s="3"/>
      <c r="G2" s="1"/>
      <c r="H2" s="1"/>
      <c r="I2" s="4"/>
      <c r="J2" s="4"/>
      <c r="K2" s="4"/>
      <c r="L2" s="4"/>
      <c r="M2" s="4"/>
      <c r="N2" s="4"/>
      <c r="O2" s="1"/>
      <c r="P2" s="123"/>
      <c r="Q2" s="4"/>
      <c r="R2" s="4"/>
      <c r="S2" s="4"/>
      <c r="T2" s="4"/>
      <c r="U2" s="4"/>
    </row>
    <row r="3" spans="1:21" x14ac:dyDescent="0.25">
      <c r="A3" s="1"/>
      <c r="B3" s="1"/>
      <c r="C3" s="63" t="s">
        <v>3</v>
      </c>
      <c r="D3" s="8" t="s">
        <v>2</v>
      </c>
      <c r="E3" s="7" t="s">
        <v>126</v>
      </c>
      <c r="F3" s="7" t="s">
        <v>127</v>
      </c>
      <c r="G3" s="7" t="s">
        <v>128</v>
      </c>
      <c r="H3" s="70" t="s">
        <v>129</v>
      </c>
      <c r="I3" s="7" t="s">
        <v>48</v>
      </c>
      <c r="J3" s="7" t="s">
        <v>49</v>
      </c>
      <c r="K3" s="7" t="s">
        <v>50</v>
      </c>
      <c r="L3" s="7" t="s">
        <v>123</v>
      </c>
      <c r="M3" s="7" t="s">
        <v>52</v>
      </c>
      <c r="N3" s="7" t="s">
        <v>124</v>
      </c>
      <c r="O3" s="7" t="s">
        <v>125</v>
      </c>
      <c r="P3" s="7" t="s">
        <v>55</v>
      </c>
      <c r="Q3" s="7" t="s">
        <v>56</v>
      </c>
      <c r="R3" s="7" t="s">
        <v>57</v>
      </c>
      <c r="S3" s="7" t="s">
        <v>58</v>
      </c>
      <c r="T3" s="7" t="s">
        <v>59</v>
      </c>
      <c r="U3" s="7" t="s">
        <v>60</v>
      </c>
    </row>
    <row r="4" spans="1:21" x14ac:dyDescent="0.25">
      <c r="A4" s="149"/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12.75" customHeight="1" x14ac:dyDescent="0.25">
      <c r="A5" s="149">
        <v>267</v>
      </c>
      <c r="B5" s="25" t="s">
        <v>64</v>
      </c>
      <c r="C5" s="1"/>
      <c r="D5" s="149">
        <v>220</v>
      </c>
      <c r="E5" s="6">
        <v>8</v>
      </c>
      <c r="F5" s="6">
        <v>9</v>
      </c>
      <c r="G5" s="6">
        <v>32</v>
      </c>
      <c r="H5" s="6">
        <v>365</v>
      </c>
      <c r="I5" s="36">
        <v>0.25</v>
      </c>
      <c r="J5" s="36">
        <v>0.01</v>
      </c>
      <c r="K5" s="36">
        <v>2.8</v>
      </c>
      <c r="L5" s="36">
        <v>70</v>
      </c>
      <c r="M5" s="36">
        <v>0.6</v>
      </c>
      <c r="N5" s="36">
        <v>115</v>
      </c>
      <c r="O5" s="36">
        <v>100</v>
      </c>
      <c r="P5" s="36">
        <v>20</v>
      </c>
      <c r="Q5" s="36">
        <v>0.8</v>
      </c>
      <c r="R5" s="36">
        <v>153</v>
      </c>
      <c r="S5" s="6">
        <v>3.5000000000000003E-2</v>
      </c>
      <c r="T5" s="36">
        <v>5.0000000000000001E-3</v>
      </c>
      <c r="U5" s="36">
        <v>0.55000000000000004</v>
      </c>
    </row>
    <row r="6" spans="1:21" x14ac:dyDescent="0.25">
      <c r="A6" s="149">
        <v>394</v>
      </c>
      <c r="B6" s="1" t="s">
        <v>19</v>
      </c>
      <c r="C6" s="1"/>
      <c r="D6" s="149">
        <v>200</v>
      </c>
      <c r="E6" s="6">
        <v>1.4</v>
      </c>
      <c r="F6" s="6">
        <v>8</v>
      </c>
      <c r="G6" s="6">
        <v>15.9</v>
      </c>
      <c r="H6" s="6">
        <v>90</v>
      </c>
      <c r="I6" s="36">
        <v>0.02</v>
      </c>
      <c r="J6" s="36">
        <v>0.18</v>
      </c>
      <c r="K6" s="36">
        <v>4.5999999999999996</v>
      </c>
      <c r="L6" s="36">
        <v>80</v>
      </c>
      <c r="M6" s="36"/>
      <c r="N6" s="36">
        <v>100</v>
      </c>
      <c r="O6" s="36">
        <v>80</v>
      </c>
      <c r="P6" s="36">
        <v>6</v>
      </c>
      <c r="Q6" s="36">
        <v>0.4</v>
      </c>
      <c r="S6" s="36"/>
      <c r="T6" s="36"/>
      <c r="U6" s="36">
        <v>0.2</v>
      </c>
    </row>
    <row r="7" spans="1:21" x14ac:dyDescent="0.25">
      <c r="A7" s="149">
        <v>2</v>
      </c>
      <c r="B7" s="1" t="s">
        <v>63</v>
      </c>
      <c r="C7" s="1"/>
      <c r="D7" s="149">
        <v>50</v>
      </c>
      <c r="E7" s="6">
        <v>6.68</v>
      </c>
      <c r="F7" s="6">
        <v>1.6</v>
      </c>
      <c r="G7" s="6">
        <v>19.399999999999999</v>
      </c>
      <c r="H7" s="6">
        <v>95</v>
      </c>
      <c r="I7" s="30">
        <v>0.05</v>
      </c>
      <c r="J7" s="30">
        <v>0.1</v>
      </c>
      <c r="K7" s="30">
        <v>4</v>
      </c>
      <c r="L7" s="12">
        <v>40</v>
      </c>
      <c r="M7" s="30">
        <v>0.18</v>
      </c>
      <c r="N7" s="30">
        <v>6.2</v>
      </c>
      <c r="O7" s="30">
        <v>7.2</v>
      </c>
      <c r="P7" s="30">
        <v>3.8</v>
      </c>
      <c r="Q7" s="30">
        <v>0.4</v>
      </c>
      <c r="R7" s="36">
        <v>50</v>
      </c>
      <c r="S7" s="36"/>
      <c r="T7" s="36"/>
      <c r="U7" s="36"/>
    </row>
    <row r="8" spans="1:21" x14ac:dyDescent="0.25">
      <c r="A8" s="149">
        <v>112</v>
      </c>
      <c r="B8" s="1" t="s">
        <v>106</v>
      </c>
      <c r="C8" s="1"/>
      <c r="D8" s="149">
        <v>200</v>
      </c>
      <c r="E8" s="149">
        <v>0.8</v>
      </c>
      <c r="F8" s="149">
        <v>0.8</v>
      </c>
      <c r="G8" s="149">
        <v>19.600000000000001</v>
      </c>
      <c r="H8" s="169">
        <v>94</v>
      </c>
      <c r="I8" s="30">
        <v>0.06</v>
      </c>
      <c r="J8" s="30">
        <v>0.04</v>
      </c>
      <c r="K8" s="30"/>
      <c r="L8" s="12"/>
      <c r="M8" s="30"/>
      <c r="N8" s="30">
        <v>7</v>
      </c>
      <c r="O8" s="30">
        <v>21</v>
      </c>
      <c r="P8" s="30">
        <v>4.2</v>
      </c>
      <c r="Q8" s="30">
        <v>0.4</v>
      </c>
      <c r="R8" s="30">
        <v>31</v>
      </c>
      <c r="S8" s="84"/>
      <c r="T8" s="84"/>
      <c r="U8" s="84"/>
    </row>
    <row r="9" spans="1:21" x14ac:dyDescent="0.25">
      <c r="A9" s="149"/>
      <c r="B9" s="1" t="s">
        <v>61</v>
      </c>
      <c r="C9" s="1"/>
      <c r="D9" s="6"/>
      <c r="E9" s="6"/>
      <c r="F9" s="6"/>
      <c r="G9" s="6"/>
      <c r="H9" s="6">
        <f>SUM(H5:H8)</f>
        <v>644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21" x14ac:dyDescent="0.25">
      <c r="A10" s="30"/>
      <c r="B10" s="7" t="s">
        <v>6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12">
        <v>106</v>
      </c>
      <c r="B11" s="1" t="s">
        <v>97</v>
      </c>
      <c r="C11" s="1"/>
      <c r="D11" s="149">
        <v>90</v>
      </c>
      <c r="E11" s="6">
        <v>2.6</v>
      </c>
      <c r="F11" s="6">
        <v>0.3</v>
      </c>
      <c r="G11" s="6">
        <v>15</v>
      </c>
      <c r="H11" s="6">
        <v>40</v>
      </c>
      <c r="I11" s="36">
        <v>0.03</v>
      </c>
      <c r="J11" s="36">
        <v>0.09</v>
      </c>
      <c r="K11" s="36">
        <v>8</v>
      </c>
      <c r="L11" s="36">
        <v>45</v>
      </c>
      <c r="M11" s="36">
        <v>0.4</v>
      </c>
      <c r="N11" s="36">
        <v>90</v>
      </c>
      <c r="O11" s="36">
        <v>81</v>
      </c>
      <c r="P11" s="36">
        <v>18</v>
      </c>
      <c r="Q11" s="36">
        <v>0.48</v>
      </c>
      <c r="R11" s="36">
        <v>120</v>
      </c>
      <c r="S11" s="36"/>
      <c r="T11" s="36"/>
      <c r="U11" s="36">
        <v>0.4</v>
      </c>
    </row>
    <row r="12" spans="1:21" ht="19.5" customHeight="1" x14ac:dyDescent="0.25">
      <c r="A12" s="12">
        <v>67</v>
      </c>
      <c r="B12" s="25" t="s">
        <v>65</v>
      </c>
      <c r="C12" s="1"/>
      <c r="D12" s="149">
        <v>220</v>
      </c>
      <c r="E12" s="32">
        <v>6</v>
      </c>
      <c r="F12" s="32">
        <v>12</v>
      </c>
      <c r="G12" s="32">
        <v>30</v>
      </c>
      <c r="H12" s="12">
        <v>220</v>
      </c>
      <c r="I12" s="36">
        <v>0.02</v>
      </c>
      <c r="J12" s="36">
        <v>0.11</v>
      </c>
      <c r="K12" s="36">
        <v>5.8</v>
      </c>
      <c r="L12" s="36">
        <v>80</v>
      </c>
      <c r="M12" s="36">
        <v>0.5</v>
      </c>
      <c r="N12" s="36">
        <v>140</v>
      </c>
      <c r="O12" s="36">
        <v>95</v>
      </c>
      <c r="P12" s="36">
        <v>18</v>
      </c>
      <c r="Q12" s="36">
        <v>0.52</v>
      </c>
      <c r="R12" s="36">
        <v>100</v>
      </c>
      <c r="S12" s="36"/>
      <c r="T12" s="36">
        <v>1.2E-2</v>
      </c>
      <c r="U12" s="36">
        <v>0.35</v>
      </c>
    </row>
    <row r="13" spans="1:21" x14ac:dyDescent="0.25">
      <c r="A13" s="12">
        <v>367</v>
      </c>
      <c r="B13" s="1" t="s">
        <v>132</v>
      </c>
      <c r="C13" s="1"/>
      <c r="D13" s="149">
        <v>90</v>
      </c>
      <c r="E13" s="6">
        <v>12</v>
      </c>
      <c r="F13" s="6">
        <v>15</v>
      </c>
      <c r="G13" s="6">
        <v>12</v>
      </c>
      <c r="H13" s="6">
        <v>180</v>
      </c>
      <c r="I13" s="36">
        <v>0.2</v>
      </c>
      <c r="J13" s="36">
        <v>0.3</v>
      </c>
      <c r="K13" s="36">
        <v>1</v>
      </c>
      <c r="L13" s="36">
        <v>56</v>
      </c>
      <c r="M13" s="36">
        <v>1</v>
      </c>
      <c r="N13" s="36">
        <v>128</v>
      </c>
      <c r="O13" s="36">
        <v>145</v>
      </c>
      <c r="P13" s="36">
        <v>60</v>
      </c>
      <c r="Q13" s="36">
        <v>1.8</v>
      </c>
      <c r="R13" s="36">
        <v>47</v>
      </c>
      <c r="S13" s="36"/>
      <c r="T13" s="23"/>
      <c r="U13" s="36">
        <v>0.4</v>
      </c>
    </row>
    <row r="14" spans="1:21" x14ac:dyDescent="0.25">
      <c r="A14" s="12">
        <v>429</v>
      </c>
      <c r="B14" s="1" t="s">
        <v>36</v>
      </c>
      <c r="C14" s="1"/>
      <c r="D14" s="149">
        <v>180</v>
      </c>
      <c r="E14" s="6">
        <v>5</v>
      </c>
      <c r="F14" s="6">
        <v>9.1999999999999993</v>
      </c>
      <c r="G14" s="6">
        <v>22</v>
      </c>
      <c r="H14" s="6">
        <v>192</v>
      </c>
      <c r="I14" s="36"/>
      <c r="J14" s="36">
        <v>4.0000000000000001E-3</v>
      </c>
      <c r="K14" s="36">
        <v>1</v>
      </c>
      <c r="L14" s="36">
        <v>13</v>
      </c>
      <c r="M14" s="36">
        <v>0.62</v>
      </c>
      <c r="N14" s="36">
        <v>11.96</v>
      </c>
      <c r="O14" s="36">
        <v>56</v>
      </c>
      <c r="P14" s="36">
        <v>4</v>
      </c>
      <c r="Q14" s="36">
        <v>0.56399999999999995</v>
      </c>
      <c r="R14" s="36">
        <v>31</v>
      </c>
      <c r="S14" s="36"/>
      <c r="T14" s="36"/>
      <c r="U14" s="36"/>
    </row>
    <row r="15" spans="1:21" x14ac:dyDescent="0.25">
      <c r="A15" s="12">
        <v>373</v>
      </c>
      <c r="B15" s="13" t="s">
        <v>67</v>
      </c>
      <c r="C15" s="1"/>
      <c r="D15" s="12">
        <v>200</v>
      </c>
      <c r="E15" s="30">
        <v>0.1</v>
      </c>
      <c r="F15" s="30"/>
      <c r="G15" s="30">
        <v>23</v>
      </c>
      <c r="H15" s="12">
        <v>96</v>
      </c>
      <c r="I15" s="36">
        <v>0.1</v>
      </c>
      <c r="J15" s="36">
        <v>0.1</v>
      </c>
      <c r="K15" s="36">
        <v>18</v>
      </c>
      <c r="L15" s="36">
        <v>77</v>
      </c>
      <c r="M15" s="36">
        <v>1</v>
      </c>
      <c r="N15" s="36">
        <v>122.7</v>
      </c>
      <c r="O15" s="36">
        <v>100</v>
      </c>
      <c r="P15" s="36">
        <v>22.8</v>
      </c>
      <c r="Q15" s="36">
        <v>1.8</v>
      </c>
      <c r="R15" s="36">
        <v>90</v>
      </c>
      <c r="S15" s="36"/>
      <c r="T15" s="36">
        <v>5.0000000000000001E-3</v>
      </c>
      <c r="U15" s="36"/>
    </row>
    <row r="16" spans="1:21" ht="17.25" customHeight="1" x14ac:dyDescent="0.25">
      <c r="A16" s="12">
        <v>108</v>
      </c>
      <c r="B16" s="1" t="s">
        <v>25</v>
      </c>
      <c r="C16" s="1"/>
      <c r="D16" s="6">
        <v>80</v>
      </c>
      <c r="E16" s="30">
        <v>2.7</v>
      </c>
      <c r="F16" s="30">
        <v>0.4</v>
      </c>
      <c r="G16" s="30">
        <v>18</v>
      </c>
      <c r="H16" s="12">
        <v>120</v>
      </c>
      <c r="I16" s="6">
        <v>0.05</v>
      </c>
      <c r="J16" s="6">
        <v>0.03</v>
      </c>
      <c r="K16" s="6"/>
      <c r="L16" s="6">
        <v>30</v>
      </c>
      <c r="M16" s="6"/>
      <c r="N16" s="6">
        <v>5.78</v>
      </c>
      <c r="O16" s="6">
        <v>20.3</v>
      </c>
      <c r="P16" s="6">
        <v>3.76</v>
      </c>
      <c r="Q16" s="6">
        <v>0.28000000000000003</v>
      </c>
      <c r="R16" s="32">
        <v>56.6</v>
      </c>
      <c r="S16" s="6">
        <v>2.5000000000000001E-2</v>
      </c>
      <c r="T16" s="6"/>
      <c r="U16" s="6"/>
    </row>
    <row r="17" spans="1:21" ht="17.25" customHeight="1" x14ac:dyDescent="0.25">
      <c r="A17" s="12">
        <v>111</v>
      </c>
      <c r="B17" s="1" t="s">
        <v>26</v>
      </c>
      <c r="C17" s="1"/>
      <c r="D17" s="6">
        <v>70</v>
      </c>
      <c r="E17" s="30">
        <v>2.6</v>
      </c>
      <c r="F17" s="30">
        <v>0.3</v>
      </c>
      <c r="G17" s="30">
        <v>17.2</v>
      </c>
      <c r="H17" s="12">
        <v>82</v>
      </c>
      <c r="I17" s="6">
        <v>0.1</v>
      </c>
      <c r="J17" s="6">
        <v>0.05</v>
      </c>
      <c r="K17" s="6"/>
      <c r="L17" s="6"/>
      <c r="M17" s="6"/>
      <c r="N17" s="6">
        <v>11.56</v>
      </c>
      <c r="O17" s="6">
        <v>40.6</v>
      </c>
      <c r="P17" s="6">
        <v>7.52</v>
      </c>
      <c r="Q17" s="6">
        <v>0.56000000000000005</v>
      </c>
      <c r="R17" s="32">
        <v>56.56</v>
      </c>
      <c r="S17" s="6">
        <v>1.4999999999999999E-2</v>
      </c>
      <c r="T17" s="6"/>
      <c r="U17" s="6"/>
    </row>
    <row r="18" spans="1:21" x14ac:dyDescent="0.25">
      <c r="A18" s="149"/>
      <c r="B18" s="1" t="s">
        <v>61</v>
      </c>
      <c r="C18" s="1"/>
      <c r="D18" s="6"/>
      <c r="E18" s="30"/>
      <c r="F18" s="30"/>
      <c r="G18" s="30"/>
      <c r="H18" s="12">
        <f>SUM(H11:H17)</f>
        <v>930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149"/>
      <c r="B19" s="7" t="s">
        <v>12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x14ac:dyDescent="0.25">
      <c r="A20" s="149">
        <v>568</v>
      </c>
      <c r="B20" s="13" t="s">
        <v>68</v>
      </c>
      <c r="C20" s="10"/>
      <c r="D20" s="102">
        <v>90</v>
      </c>
      <c r="E20" s="30">
        <v>5.8</v>
      </c>
      <c r="F20" s="30">
        <v>6.9</v>
      </c>
      <c r="G20" s="12">
        <v>25</v>
      </c>
      <c r="H20" s="12">
        <v>215</v>
      </c>
      <c r="I20" s="6">
        <v>0.04</v>
      </c>
      <c r="J20" s="6">
        <v>7.0000000000000007E-2</v>
      </c>
      <c r="K20" s="6">
        <v>0.8</v>
      </c>
      <c r="L20" s="6">
        <v>40</v>
      </c>
      <c r="M20" s="6">
        <v>1.2</v>
      </c>
      <c r="N20" s="6">
        <v>33</v>
      </c>
      <c r="O20" s="6">
        <v>70</v>
      </c>
      <c r="P20" s="6">
        <v>9.5</v>
      </c>
      <c r="Q20" s="6">
        <v>0.6</v>
      </c>
      <c r="R20" s="6">
        <v>60</v>
      </c>
      <c r="S20" s="6">
        <v>1.4999999999999999E-2</v>
      </c>
      <c r="T20" s="6">
        <v>4.0000000000000001E-3</v>
      </c>
      <c r="U20" s="36">
        <v>0.4</v>
      </c>
    </row>
    <row r="21" spans="1:21" x14ac:dyDescent="0.25">
      <c r="A21" s="149">
        <v>518</v>
      </c>
      <c r="B21" s="1" t="s">
        <v>38</v>
      </c>
      <c r="C21" s="1"/>
      <c r="D21" s="102">
        <v>200</v>
      </c>
      <c r="E21" s="6">
        <v>1</v>
      </c>
      <c r="F21" s="6"/>
      <c r="G21" s="6">
        <v>20.170000000000002</v>
      </c>
      <c r="H21" s="6">
        <v>85</v>
      </c>
      <c r="I21" s="6">
        <v>0.02</v>
      </c>
      <c r="J21" s="6">
        <v>0.02</v>
      </c>
      <c r="K21" s="6">
        <v>4</v>
      </c>
      <c r="L21" s="6">
        <v>20</v>
      </c>
      <c r="M21" s="6"/>
      <c r="N21" s="6">
        <v>14</v>
      </c>
      <c r="O21" s="6">
        <v>14</v>
      </c>
      <c r="P21" s="6">
        <v>8</v>
      </c>
      <c r="Q21" s="6">
        <v>0.2</v>
      </c>
      <c r="R21" s="6">
        <v>40</v>
      </c>
      <c r="S21" s="6"/>
      <c r="T21" s="6"/>
      <c r="U21" s="6">
        <v>0.15</v>
      </c>
    </row>
    <row r="22" spans="1:21" x14ac:dyDescent="0.25">
      <c r="A22" s="149">
        <v>517</v>
      </c>
      <c r="B22" s="1" t="s">
        <v>142</v>
      </c>
      <c r="C22" s="1"/>
      <c r="D22" s="149">
        <v>100</v>
      </c>
      <c r="E22" s="149">
        <v>8.6</v>
      </c>
      <c r="F22" s="149">
        <v>5</v>
      </c>
      <c r="G22" s="149">
        <v>8.9</v>
      </c>
      <c r="H22" s="149">
        <v>113</v>
      </c>
      <c r="I22" s="149">
        <v>0.08</v>
      </c>
      <c r="J22" s="149">
        <v>0.1</v>
      </c>
      <c r="K22" s="149">
        <v>1.2</v>
      </c>
      <c r="L22" s="149">
        <v>44</v>
      </c>
      <c r="M22" s="149">
        <v>3</v>
      </c>
      <c r="N22" s="149">
        <v>150</v>
      </c>
      <c r="O22" s="149">
        <v>105</v>
      </c>
      <c r="P22" s="149">
        <v>27</v>
      </c>
      <c r="Q22" s="149">
        <v>1.4</v>
      </c>
      <c r="R22" s="149">
        <v>100</v>
      </c>
      <c r="S22" s="149"/>
      <c r="T22" s="149"/>
      <c r="U22" s="149">
        <v>0.15</v>
      </c>
    </row>
    <row r="23" spans="1:21" x14ac:dyDescent="0.25">
      <c r="A23" s="1"/>
      <c r="B23" s="1" t="s">
        <v>61</v>
      </c>
      <c r="C23" s="1"/>
      <c r="D23" s="6"/>
      <c r="E23" s="6"/>
      <c r="F23" s="6"/>
      <c r="G23" s="6"/>
      <c r="H23" s="12">
        <f>SUM(H20:H22)</f>
        <v>413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17"/>
      <c r="B24" s="1" t="s">
        <v>62</v>
      </c>
      <c r="C24" s="58"/>
      <c r="D24" s="58"/>
      <c r="E24" s="34">
        <f>SUM(E5:E23)</f>
        <v>63.280000000000008</v>
      </c>
      <c r="F24" s="34">
        <f t="shared" ref="F24:G24" si="0">SUM(F5:F23)</f>
        <v>68.5</v>
      </c>
      <c r="G24" s="34">
        <f t="shared" si="0"/>
        <v>278.16999999999996</v>
      </c>
      <c r="H24" s="24">
        <f>H23+H18+H9</f>
        <v>1987</v>
      </c>
      <c r="I24" s="49">
        <f>SUM(I5:I23)</f>
        <v>1.0200000000000002</v>
      </c>
      <c r="J24" s="49">
        <f t="shared" ref="J24:T24" si="1">SUM(J5:J23)</f>
        <v>1.2040000000000002</v>
      </c>
      <c r="K24" s="49">
        <f t="shared" si="1"/>
        <v>51.2</v>
      </c>
      <c r="L24" s="49">
        <f t="shared" si="1"/>
        <v>595</v>
      </c>
      <c r="M24" s="49">
        <f t="shared" si="1"/>
        <v>8.5</v>
      </c>
      <c r="N24" s="49">
        <f t="shared" si="1"/>
        <v>935.2</v>
      </c>
      <c r="O24" s="49">
        <f t="shared" si="1"/>
        <v>935.1</v>
      </c>
      <c r="P24" s="34">
        <f t="shared" si="1"/>
        <v>212.58</v>
      </c>
      <c r="Q24" s="49">
        <f t="shared" si="1"/>
        <v>10.203999999999999</v>
      </c>
      <c r="R24" s="34">
        <f t="shared" si="1"/>
        <v>935.16000000000008</v>
      </c>
      <c r="S24" s="61">
        <f t="shared" si="1"/>
        <v>9.0000000000000011E-2</v>
      </c>
      <c r="T24" s="61">
        <f t="shared" si="1"/>
        <v>2.6000000000000002E-2</v>
      </c>
      <c r="U24" s="49">
        <f>SUM(U5:U23)</f>
        <v>2.5999999999999996</v>
      </c>
    </row>
    <row r="25" spans="1:21" ht="16.5" customHeight="1" x14ac:dyDescent="0.25">
      <c r="A25" s="17"/>
      <c r="B25" s="35"/>
      <c r="C25" s="180" t="s">
        <v>104</v>
      </c>
      <c r="D25" s="181"/>
      <c r="E25" s="17"/>
      <c r="F25" s="17"/>
      <c r="G25" s="17"/>
      <c r="H25" s="17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28"/>
      <c r="T25" s="19"/>
      <c r="U25" s="19"/>
    </row>
    <row r="26" spans="1:21" x14ac:dyDescent="0.25">
      <c r="A26" s="17"/>
      <c r="B26" s="4" t="s">
        <v>120</v>
      </c>
      <c r="C26" s="187">
        <f>E24</f>
        <v>63.280000000000008</v>
      </c>
      <c r="D26" s="187"/>
      <c r="E26" s="17"/>
      <c r="F26" s="17"/>
      <c r="G26" s="17"/>
      <c r="H26" s="17"/>
    </row>
    <row r="27" spans="1:21" x14ac:dyDescent="0.25">
      <c r="A27" s="17"/>
      <c r="B27" s="4" t="s">
        <v>121</v>
      </c>
      <c r="C27" s="187">
        <f>F24</f>
        <v>68.5</v>
      </c>
      <c r="D27" s="187"/>
      <c r="E27" s="17"/>
      <c r="F27" s="17"/>
      <c r="G27" s="17"/>
      <c r="H27" s="17"/>
      <c r="I27" s="17"/>
      <c r="J27" s="17"/>
      <c r="K27" s="17"/>
    </row>
    <row r="28" spans="1:21" x14ac:dyDescent="0.25">
      <c r="A28" s="17"/>
      <c r="B28" s="4" t="s">
        <v>122</v>
      </c>
      <c r="C28" s="187">
        <f>G24</f>
        <v>278.16999999999996</v>
      </c>
      <c r="D28" s="187"/>
      <c r="E28" s="17"/>
      <c r="F28" s="17"/>
      <c r="G28" s="17"/>
      <c r="H28" s="17"/>
      <c r="I28" s="17"/>
      <c r="J28" s="17"/>
      <c r="K28" s="17"/>
    </row>
    <row r="29" spans="1:21" x14ac:dyDescent="0.25">
      <c r="A29" s="17"/>
      <c r="B29" s="4" t="s">
        <v>129</v>
      </c>
      <c r="C29" s="187">
        <f>H24</f>
        <v>1987</v>
      </c>
      <c r="D29" s="187"/>
      <c r="E29" s="17"/>
      <c r="F29" s="17"/>
      <c r="G29" s="17"/>
      <c r="H29" s="17"/>
      <c r="I29" s="17"/>
      <c r="J29" s="17"/>
      <c r="K29" s="17"/>
    </row>
    <row r="30" spans="1:21" x14ac:dyDescent="0.25">
      <c r="A30" s="17"/>
      <c r="B30" s="4" t="s">
        <v>48</v>
      </c>
      <c r="C30" s="36"/>
      <c r="D30" s="43">
        <f>I24</f>
        <v>1.0200000000000002</v>
      </c>
      <c r="E30" s="17"/>
      <c r="F30" s="17"/>
      <c r="G30" s="17"/>
      <c r="H30" s="17"/>
      <c r="I30" s="17"/>
      <c r="J30" s="17"/>
      <c r="K30" s="17"/>
    </row>
    <row r="31" spans="1:21" x14ac:dyDescent="0.25">
      <c r="A31" s="17"/>
      <c r="B31" s="4" t="s">
        <v>49</v>
      </c>
      <c r="C31" s="36"/>
      <c r="D31" s="43">
        <f>J24</f>
        <v>1.2040000000000002</v>
      </c>
      <c r="E31" s="17"/>
      <c r="F31" s="17"/>
      <c r="G31" s="17"/>
      <c r="H31" s="17"/>
      <c r="I31" s="17"/>
      <c r="J31" s="17"/>
      <c r="K31" s="17"/>
    </row>
    <row r="32" spans="1:21" x14ac:dyDescent="0.25">
      <c r="A32" s="17"/>
      <c r="B32" s="4" t="s">
        <v>50</v>
      </c>
      <c r="C32" s="36"/>
      <c r="D32" s="42">
        <f>K24</f>
        <v>51.2</v>
      </c>
      <c r="E32" s="17"/>
      <c r="F32" s="17"/>
      <c r="G32" s="17"/>
      <c r="H32" s="17"/>
      <c r="I32" s="17"/>
      <c r="J32" s="17"/>
      <c r="K32" s="17"/>
    </row>
    <row r="33" spans="1:22" x14ac:dyDescent="0.25">
      <c r="A33" s="17"/>
      <c r="B33" s="4" t="s">
        <v>51</v>
      </c>
      <c r="C33" s="36"/>
      <c r="D33" s="42">
        <f>L24</f>
        <v>595</v>
      </c>
      <c r="E33" s="17"/>
      <c r="F33" s="17"/>
      <c r="G33" s="17"/>
      <c r="H33" s="17"/>
      <c r="I33" s="17"/>
      <c r="J33" s="17"/>
      <c r="K33" s="17"/>
    </row>
    <row r="34" spans="1:22" x14ac:dyDescent="0.25">
      <c r="A34" s="17"/>
      <c r="B34" s="4" t="s">
        <v>52</v>
      </c>
      <c r="C34" s="36"/>
      <c r="D34" s="42">
        <f>M24</f>
        <v>8.5</v>
      </c>
      <c r="E34" s="17"/>
      <c r="F34" s="17"/>
      <c r="G34" s="17"/>
      <c r="H34" s="17"/>
      <c r="I34" s="17"/>
      <c r="J34" s="17"/>
      <c r="K34" s="17"/>
    </row>
    <row r="35" spans="1:22" x14ac:dyDescent="0.25">
      <c r="A35" s="17"/>
      <c r="B35" s="4" t="s">
        <v>53</v>
      </c>
      <c r="C35" s="36"/>
      <c r="D35" s="46">
        <f>N24</f>
        <v>935.2</v>
      </c>
      <c r="E35" s="17"/>
      <c r="F35" s="17"/>
      <c r="G35" s="17"/>
      <c r="H35" s="17"/>
      <c r="I35" s="17"/>
      <c r="J35" s="17"/>
      <c r="K35" s="17"/>
    </row>
    <row r="36" spans="1:22" x14ac:dyDescent="0.25">
      <c r="A36" s="17"/>
      <c r="B36" s="4" t="s">
        <v>54</v>
      </c>
      <c r="C36" s="36"/>
      <c r="D36" s="166">
        <f>O24</f>
        <v>935.1</v>
      </c>
      <c r="E36" s="17"/>
      <c r="F36" s="17"/>
      <c r="G36" s="17"/>
      <c r="H36" s="17"/>
      <c r="I36" s="17"/>
      <c r="J36" s="17"/>
      <c r="K36" s="17"/>
    </row>
    <row r="37" spans="1:22" x14ac:dyDescent="0.25">
      <c r="A37" s="17"/>
      <c r="B37" s="4" t="s">
        <v>55</v>
      </c>
      <c r="C37" s="36"/>
      <c r="D37" s="166">
        <f>P24</f>
        <v>212.58</v>
      </c>
      <c r="E37" s="17"/>
      <c r="F37" s="17"/>
      <c r="G37" s="17"/>
      <c r="H37" s="17"/>
      <c r="I37" s="17"/>
      <c r="J37" s="17"/>
      <c r="K37" s="17"/>
    </row>
    <row r="38" spans="1:22" x14ac:dyDescent="0.25">
      <c r="A38" s="17"/>
      <c r="B38" s="4" t="s">
        <v>56</v>
      </c>
      <c r="C38" s="36"/>
      <c r="D38" s="42">
        <f>Q24</f>
        <v>10.203999999999999</v>
      </c>
      <c r="E38" s="17"/>
      <c r="F38" s="17"/>
      <c r="G38" s="17"/>
      <c r="H38" s="17"/>
      <c r="I38" s="17"/>
      <c r="J38" s="17"/>
      <c r="K38" s="17"/>
    </row>
    <row r="39" spans="1:22" ht="15" customHeight="1" x14ac:dyDescent="0.25">
      <c r="A39" s="17"/>
      <c r="B39" s="4" t="s">
        <v>57</v>
      </c>
      <c r="C39" s="36"/>
      <c r="D39" s="165">
        <f>R24</f>
        <v>935.16000000000008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22" s="17" customFormat="1" x14ac:dyDescent="0.25">
      <c r="B40" s="4" t="s">
        <v>58</v>
      </c>
      <c r="C40" s="36"/>
      <c r="D40" s="36">
        <f>S24</f>
        <v>9.0000000000000011E-2</v>
      </c>
    </row>
    <row r="41" spans="1:22" s="17" customFormat="1" x14ac:dyDescent="0.25">
      <c r="B41" s="4" t="s">
        <v>59</v>
      </c>
      <c r="C41" s="36"/>
      <c r="D41" s="62">
        <f>T24</f>
        <v>2.6000000000000002E-2</v>
      </c>
    </row>
    <row r="42" spans="1:22" s="17" customFormat="1" x14ac:dyDescent="0.25">
      <c r="B42" s="4" t="s">
        <v>60</v>
      </c>
      <c r="C42" s="36"/>
      <c r="D42" s="36">
        <f>U24</f>
        <v>2.5999999999999996</v>
      </c>
    </row>
    <row r="43" spans="1:22" s="17" customFormat="1" x14ac:dyDescent="0.25"/>
    <row r="44" spans="1:22" s="17" customFormat="1" x14ac:dyDescent="0.25">
      <c r="B44" s="17" t="s">
        <v>39</v>
      </c>
    </row>
    <row r="45" spans="1:22" s="17" customFormat="1" x14ac:dyDescent="0.25"/>
    <row r="46" spans="1:22" s="17" customFormat="1" x14ac:dyDescent="0.25"/>
    <row r="47" spans="1:22" s="17" customFormat="1" x14ac:dyDescent="0.25"/>
    <row r="48" spans="1:22" s="17" customFormat="1" x14ac:dyDescent="0.25"/>
    <row r="49" s="17" customFormat="1" x14ac:dyDescent="0.25"/>
    <row r="50" s="17" customFormat="1" x14ac:dyDescent="0.25"/>
    <row r="51" s="17" customFormat="1" x14ac:dyDescent="0.25"/>
    <row r="52" s="17" customFormat="1" x14ac:dyDescent="0.25"/>
    <row r="53" s="17" customFormat="1" x14ac:dyDescent="0.25"/>
    <row r="54" s="17" customFormat="1" x14ac:dyDescent="0.25"/>
    <row r="55" s="17" customFormat="1" x14ac:dyDescent="0.25"/>
    <row r="56" s="17" customFormat="1" x14ac:dyDescent="0.25"/>
    <row r="57" s="17" customFormat="1" x14ac:dyDescent="0.25"/>
    <row r="58" s="17" customFormat="1" x14ac:dyDescent="0.25"/>
    <row r="59" s="17" customFormat="1" x14ac:dyDescent="0.25"/>
    <row r="60" s="17" customFormat="1" x14ac:dyDescent="0.25"/>
    <row r="61" s="17" customFormat="1" x14ac:dyDescent="0.25"/>
    <row r="62" s="17" customFormat="1" x14ac:dyDescent="0.25"/>
    <row r="63" s="17" customFormat="1" x14ac:dyDescent="0.25"/>
    <row r="64" s="17" customFormat="1" x14ac:dyDescent="0.25"/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  <row r="73" s="17" customFormat="1" x14ac:dyDescent="0.25"/>
    <row r="74" s="17" customFormat="1" x14ac:dyDescent="0.25"/>
    <row r="75" s="17" customFormat="1" x14ac:dyDescent="0.25"/>
    <row r="76" s="17" customFormat="1" x14ac:dyDescent="0.25"/>
    <row r="77" s="17" customFormat="1" x14ac:dyDescent="0.25"/>
    <row r="78" s="17" customFormat="1" x14ac:dyDescent="0.25"/>
    <row r="79" s="17" customFormat="1" x14ac:dyDescent="0.25"/>
    <row r="80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x14ac:dyDescent="0.25"/>
    <row r="89" s="17" customFormat="1" x14ac:dyDescent="0.25"/>
    <row r="90" s="17" customFormat="1" x14ac:dyDescent="0.25"/>
    <row r="91" s="17" customFormat="1" x14ac:dyDescent="0.25"/>
    <row r="92" s="17" customFormat="1" x14ac:dyDescent="0.25"/>
    <row r="93" s="17" customFormat="1" x14ac:dyDescent="0.25"/>
    <row r="94" s="17" customFormat="1" x14ac:dyDescent="0.25"/>
    <row r="95" s="17" customFormat="1" x14ac:dyDescent="0.25"/>
    <row r="96" s="17" customFormat="1" x14ac:dyDescent="0.25"/>
    <row r="97" s="17" customFormat="1" x14ac:dyDescent="0.25"/>
    <row r="98" s="17" customFormat="1" x14ac:dyDescent="0.25"/>
    <row r="99" s="17" customFormat="1" x14ac:dyDescent="0.25"/>
    <row r="100" s="17" customFormat="1" x14ac:dyDescent="0.25"/>
    <row r="101" s="17" customFormat="1" x14ac:dyDescent="0.25"/>
    <row r="102" s="17" customFormat="1" x14ac:dyDescent="0.25"/>
    <row r="103" s="17" customFormat="1" x14ac:dyDescent="0.25"/>
    <row r="104" s="17" customFormat="1" x14ac:dyDescent="0.25"/>
    <row r="105" s="17" customFormat="1" x14ac:dyDescent="0.25"/>
    <row r="106" s="17" customFormat="1" x14ac:dyDescent="0.25"/>
    <row r="107" s="17" customFormat="1" x14ac:dyDescent="0.25"/>
    <row r="108" s="17" customFormat="1" x14ac:dyDescent="0.25"/>
    <row r="109" s="17" customFormat="1" x14ac:dyDescent="0.25"/>
    <row r="110" s="17" customFormat="1" x14ac:dyDescent="0.25"/>
    <row r="111" s="17" customFormat="1" x14ac:dyDescent="0.25"/>
    <row r="112" s="17" customFormat="1" x14ac:dyDescent="0.25"/>
    <row r="113" s="17" customFormat="1" x14ac:dyDescent="0.25"/>
    <row r="114" s="17" customFormat="1" x14ac:dyDescent="0.25"/>
    <row r="115" s="17" customFormat="1" x14ac:dyDescent="0.25"/>
    <row r="116" s="17" customFormat="1" x14ac:dyDescent="0.25"/>
    <row r="117" s="17" customFormat="1" x14ac:dyDescent="0.25"/>
    <row r="118" s="17" customFormat="1" x14ac:dyDescent="0.25"/>
    <row r="119" s="17" customFormat="1" x14ac:dyDescent="0.25"/>
    <row r="120" s="17" customFormat="1" x14ac:dyDescent="0.25"/>
    <row r="121" s="17" customFormat="1" x14ac:dyDescent="0.25"/>
    <row r="122" s="17" customFormat="1" x14ac:dyDescent="0.25"/>
    <row r="123" s="17" customFormat="1" x14ac:dyDescent="0.25"/>
    <row r="124" s="17" customFormat="1" x14ac:dyDescent="0.25"/>
    <row r="125" s="17" customFormat="1" x14ac:dyDescent="0.25"/>
    <row r="126" s="17" customFormat="1" x14ac:dyDescent="0.25"/>
    <row r="127" s="17" customFormat="1" x14ac:dyDescent="0.25"/>
    <row r="128" s="17" customFormat="1" x14ac:dyDescent="0.25"/>
    <row r="129" s="17" customFormat="1" x14ac:dyDescent="0.25"/>
    <row r="130" s="17" customFormat="1" x14ac:dyDescent="0.25"/>
    <row r="131" s="17" customFormat="1" x14ac:dyDescent="0.25"/>
    <row r="132" s="17" customFormat="1" x14ac:dyDescent="0.25"/>
    <row r="133" s="17" customFormat="1" x14ac:dyDescent="0.25"/>
    <row r="134" s="17" customFormat="1" x14ac:dyDescent="0.25"/>
    <row r="135" s="17" customFormat="1" x14ac:dyDescent="0.25"/>
    <row r="136" s="17" customFormat="1" x14ac:dyDescent="0.25"/>
    <row r="137" s="17" customFormat="1" x14ac:dyDescent="0.25"/>
    <row r="138" s="17" customFormat="1" x14ac:dyDescent="0.25"/>
    <row r="139" s="17" customFormat="1" x14ac:dyDescent="0.25"/>
    <row r="140" s="17" customFormat="1" x14ac:dyDescent="0.25"/>
    <row r="141" s="17" customFormat="1" x14ac:dyDescent="0.25"/>
    <row r="142" s="17" customFormat="1" x14ac:dyDescent="0.25"/>
    <row r="143" s="17" customFormat="1" x14ac:dyDescent="0.25"/>
    <row r="144" s="17" customFormat="1" x14ac:dyDescent="0.25"/>
    <row r="145" spans="5:22" s="17" customFormat="1" x14ac:dyDescent="0.25"/>
    <row r="146" spans="5:22" s="17" customFormat="1" x14ac:dyDescent="0.25"/>
    <row r="147" spans="5:22" s="17" customFormat="1" x14ac:dyDescent="0.25"/>
    <row r="148" spans="5:22" s="17" customFormat="1" x14ac:dyDescent="0.25"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5:22" s="17" customFormat="1" x14ac:dyDescent="0.25"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5:22" s="17" customFormat="1" x14ac:dyDescent="0.25"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5:22" x14ac:dyDescent="0.25">
      <c r="E151" s="17"/>
      <c r="F151" s="17"/>
      <c r="G151" s="17"/>
      <c r="H151" s="17"/>
      <c r="I151" s="17"/>
      <c r="J151" s="17"/>
      <c r="K151" s="17"/>
    </row>
    <row r="152" spans="5:22" x14ac:dyDescent="0.25">
      <c r="E152" s="17"/>
      <c r="F152" s="17"/>
      <c r="G152" s="17"/>
      <c r="H152" s="17"/>
      <c r="I152" s="17"/>
      <c r="J152" s="17"/>
      <c r="K152" s="17"/>
    </row>
    <row r="153" spans="5:22" x14ac:dyDescent="0.25">
      <c r="E153" s="17"/>
      <c r="F153" s="17"/>
      <c r="G153" s="17"/>
      <c r="H153" s="17"/>
      <c r="I153" s="17"/>
      <c r="J153" s="17"/>
      <c r="K153" s="17"/>
    </row>
    <row r="154" spans="5:22" x14ac:dyDescent="0.25">
      <c r="E154" s="17"/>
      <c r="F154" s="17"/>
      <c r="G154" s="17"/>
      <c r="H154" s="17"/>
      <c r="I154" s="17"/>
      <c r="J154" s="17"/>
      <c r="K154" s="17"/>
    </row>
    <row r="155" spans="5:22" x14ac:dyDescent="0.25">
      <c r="E155" s="17"/>
      <c r="F155" s="17"/>
      <c r="G155" s="17"/>
      <c r="H155" s="17"/>
      <c r="I155" s="17"/>
      <c r="J155" s="17"/>
      <c r="K155" s="17"/>
    </row>
    <row r="156" spans="5:22" x14ac:dyDescent="0.25">
      <c r="E156" s="17"/>
      <c r="F156" s="17"/>
      <c r="G156" s="17"/>
      <c r="H156" s="17"/>
      <c r="I156" s="17"/>
      <c r="J156" s="17"/>
      <c r="K156" s="17"/>
    </row>
    <row r="157" spans="5:22" x14ac:dyDescent="0.25">
      <c r="E157" s="17"/>
      <c r="F157" s="17"/>
      <c r="G157" s="17"/>
      <c r="H157" s="17"/>
      <c r="I157" s="17"/>
      <c r="J157" s="17"/>
      <c r="K157" s="17"/>
    </row>
    <row r="158" spans="5:22" x14ac:dyDescent="0.25">
      <c r="E158" s="17"/>
      <c r="F158" s="17"/>
      <c r="G158" s="17"/>
      <c r="H158" s="17"/>
      <c r="I158" s="17"/>
      <c r="J158" s="17"/>
      <c r="K158" s="17"/>
    </row>
    <row r="159" spans="5:22" x14ac:dyDescent="0.25">
      <c r="E159" s="17"/>
      <c r="F159" s="17"/>
      <c r="G159" s="17"/>
      <c r="H159" s="17"/>
      <c r="I159" s="17"/>
      <c r="J159" s="17"/>
      <c r="K159" s="17"/>
    </row>
    <row r="160" spans="5:22" x14ac:dyDescent="0.25">
      <c r="E160" s="17"/>
      <c r="F160" s="17"/>
      <c r="G160" s="17"/>
      <c r="H160" s="17"/>
      <c r="I160" s="17"/>
      <c r="J160" s="17"/>
      <c r="K160" s="17"/>
    </row>
    <row r="161" spans="5:11" x14ac:dyDescent="0.25">
      <c r="E161" s="17"/>
      <c r="F161" s="17"/>
      <c r="G161" s="17"/>
      <c r="H161" s="17"/>
      <c r="I161" s="17"/>
      <c r="J161" s="17"/>
      <c r="K161" s="17"/>
    </row>
    <row r="162" spans="5:11" x14ac:dyDescent="0.25">
      <c r="E162" s="17"/>
      <c r="F162" s="17"/>
      <c r="G162" s="17"/>
      <c r="H162" s="17"/>
      <c r="I162" s="17"/>
      <c r="J162" s="17"/>
      <c r="K162" s="17"/>
    </row>
    <row r="163" spans="5:11" x14ac:dyDescent="0.25">
      <c r="E163" s="17"/>
      <c r="F163" s="17"/>
      <c r="G163" s="17"/>
      <c r="H163" s="17"/>
      <c r="I163" s="17"/>
      <c r="J163" s="17"/>
      <c r="K163" s="17"/>
    </row>
    <row r="164" spans="5:11" x14ac:dyDescent="0.25">
      <c r="E164" s="17"/>
      <c r="F164" s="17"/>
      <c r="G164" s="17"/>
      <c r="H164" s="17"/>
      <c r="I164" s="17"/>
      <c r="J164" s="17"/>
      <c r="K164" s="17"/>
    </row>
    <row r="165" spans="5:11" x14ac:dyDescent="0.25">
      <c r="E165" s="17"/>
      <c r="F165" s="17"/>
      <c r="G165" s="17"/>
      <c r="H165" s="17"/>
      <c r="I165" s="17"/>
      <c r="J165" s="17"/>
      <c r="K165" s="17"/>
    </row>
    <row r="166" spans="5:11" x14ac:dyDescent="0.25">
      <c r="E166" s="17"/>
      <c r="F166" s="17"/>
      <c r="G166" s="17"/>
      <c r="H166" s="17"/>
      <c r="I166" s="17"/>
      <c r="J166" s="17"/>
      <c r="K166" s="17"/>
    </row>
    <row r="167" spans="5:11" x14ac:dyDescent="0.25">
      <c r="E167" s="17"/>
      <c r="F167" s="17"/>
      <c r="G167" s="17"/>
      <c r="H167" s="17"/>
      <c r="I167" s="17"/>
      <c r="J167" s="17"/>
      <c r="K167" s="17"/>
    </row>
    <row r="168" spans="5:11" x14ac:dyDescent="0.25">
      <c r="E168" s="17"/>
      <c r="F168" s="17"/>
      <c r="G168" s="17"/>
      <c r="H168" s="17"/>
      <c r="I168" s="17"/>
      <c r="J168" s="17"/>
      <c r="K168" s="17"/>
    </row>
    <row r="169" spans="5:11" x14ac:dyDescent="0.25">
      <c r="E169" s="17"/>
      <c r="F169" s="17"/>
      <c r="G169" s="17"/>
      <c r="H169" s="17"/>
      <c r="I169" s="17"/>
      <c r="J169" s="17"/>
      <c r="K169" s="17"/>
    </row>
    <row r="170" spans="5:11" x14ac:dyDescent="0.25">
      <c r="E170" s="17"/>
      <c r="F170" s="17"/>
      <c r="G170" s="17"/>
      <c r="H170" s="17"/>
      <c r="I170" s="17"/>
      <c r="J170" s="17"/>
      <c r="K170" s="17"/>
    </row>
    <row r="171" spans="5:11" x14ac:dyDescent="0.25">
      <c r="E171" s="17"/>
      <c r="F171" s="17"/>
      <c r="G171" s="17"/>
      <c r="H171" s="17"/>
      <c r="I171" s="17"/>
      <c r="J171" s="17"/>
      <c r="K171" s="17"/>
    </row>
    <row r="172" spans="5:11" x14ac:dyDescent="0.25">
      <c r="E172" s="17"/>
      <c r="F172" s="17"/>
      <c r="G172" s="17"/>
      <c r="H172" s="17"/>
      <c r="I172" s="17"/>
      <c r="J172" s="17"/>
      <c r="K172" s="17"/>
    </row>
    <row r="173" spans="5:11" x14ac:dyDescent="0.25">
      <c r="E173" s="17"/>
      <c r="F173" s="17"/>
      <c r="G173" s="17"/>
      <c r="H173" s="17"/>
      <c r="I173" s="17"/>
      <c r="J173" s="17"/>
      <c r="K173" s="17"/>
    </row>
    <row r="174" spans="5:11" x14ac:dyDescent="0.25">
      <c r="E174" s="17"/>
      <c r="F174" s="17"/>
      <c r="G174" s="17"/>
      <c r="H174" s="17"/>
      <c r="I174" s="17"/>
      <c r="J174" s="17"/>
      <c r="K174" s="17"/>
    </row>
    <row r="175" spans="5:11" x14ac:dyDescent="0.25">
      <c r="E175" s="17"/>
      <c r="F175" s="17"/>
      <c r="G175" s="17"/>
      <c r="H175" s="17"/>
      <c r="I175" s="17"/>
      <c r="J175" s="17"/>
      <c r="K175" s="17"/>
    </row>
    <row r="176" spans="5:11" x14ac:dyDescent="0.25">
      <c r="E176" s="17"/>
      <c r="F176" s="17"/>
      <c r="G176" s="17"/>
      <c r="H176" s="17"/>
      <c r="I176" s="17"/>
      <c r="J176" s="17"/>
      <c r="K176" s="17"/>
    </row>
    <row r="177" spans="5:11" x14ac:dyDescent="0.25">
      <c r="E177" s="17"/>
      <c r="F177" s="17"/>
      <c r="G177" s="17"/>
      <c r="H177" s="17"/>
      <c r="I177" s="17"/>
      <c r="J177" s="17"/>
      <c r="K177" s="17"/>
    </row>
    <row r="178" spans="5:11" x14ac:dyDescent="0.25">
      <c r="E178" s="17"/>
      <c r="F178" s="17"/>
      <c r="G178" s="17"/>
      <c r="H178" s="17"/>
      <c r="I178" s="17"/>
      <c r="J178" s="17"/>
      <c r="K178" s="17"/>
    </row>
    <row r="179" spans="5:11" x14ac:dyDescent="0.25">
      <c r="E179" s="17"/>
      <c r="F179" s="17"/>
      <c r="G179" s="17"/>
      <c r="H179" s="17"/>
      <c r="I179" s="17"/>
      <c r="J179" s="17"/>
      <c r="K179" s="17"/>
    </row>
    <row r="180" spans="5:11" x14ac:dyDescent="0.25">
      <c r="E180" s="17"/>
      <c r="F180" s="17"/>
      <c r="G180" s="17"/>
      <c r="H180" s="17"/>
      <c r="I180" s="17"/>
      <c r="J180" s="17"/>
      <c r="K180" s="17"/>
    </row>
    <row r="181" spans="5:11" x14ac:dyDescent="0.25">
      <c r="E181" s="17"/>
      <c r="F181" s="17"/>
      <c r="G181" s="17"/>
      <c r="H181" s="17"/>
      <c r="I181" s="17"/>
      <c r="J181" s="17"/>
      <c r="K181" s="17"/>
    </row>
    <row r="182" spans="5:11" x14ac:dyDescent="0.25">
      <c r="E182" s="17"/>
      <c r="F182" s="17"/>
      <c r="G182" s="17"/>
      <c r="H182" s="17"/>
      <c r="I182" s="17"/>
      <c r="J182" s="17"/>
      <c r="K182" s="17"/>
    </row>
    <row r="183" spans="5:11" x14ac:dyDescent="0.25">
      <c r="E183" s="17"/>
      <c r="F183" s="17"/>
      <c r="G183" s="17"/>
      <c r="H183" s="17"/>
      <c r="I183" s="17"/>
      <c r="J183" s="17"/>
      <c r="K183" s="17"/>
    </row>
    <row r="184" spans="5:11" x14ac:dyDescent="0.25">
      <c r="E184" s="17"/>
      <c r="F184" s="17"/>
      <c r="G184" s="17"/>
      <c r="H184" s="17"/>
      <c r="I184" s="17"/>
      <c r="J184" s="17"/>
      <c r="K184" s="17"/>
    </row>
    <row r="185" spans="5:11" x14ac:dyDescent="0.25">
      <c r="E185" s="17"/>
      <c r="F185" s="17"/>
      <c r="G185" s="17"/>
      <c r="H185" s="17"/>
      <c r="I185" s="17"/>
      <c r="J185" s="17"/>
      <c r="K185" s="17"/>
    </row>
    <row r="186" spans="5:11" x14ac:dyDescent="0.25">
      <c r="E186" s="17"/>
      <c r="F186" s="17"/>
      <c r="G186" s="17"/>
      <c r="H186" s="17"/>
      <c r="I186" s="17"/>
      <c r="J186" s="17"/>
      <c r="K186" s="17"/>
    </row>
    <row r="187" spans="5:11" x14ac:dyDescent="0.25">
      <c r="E187" s="17"/>
      <c r="F187" s="17"/>
      <c r="G187" s="17"/>
      <c r="H187" s="17"/>
      <c r="I187" s="17"/>
      <c r="J187" s="17"/>
      <c r="K187" s="17"/>
    </row>
    <row r="188" spans="5:11" x14ac:dyDescent="0.25">
      <c r="E188" s="17"/>
      <c r="F188" s="17"/>
      <c r="G188" s="17"/>
      <c r="H188" s="17"/>
      <c r="I188" s="17"/>
      <c r="J188" s="17"/>
      <c r="K188" s="17"/>
    </row>
    <row r="189" spans="5:11" x14ac:dyDescent="0.25">
      <c r="E189" s="17"/>
      <c r="F189" s="17"/>
      <c r="G189" s="17"/>
      <c r="H189" s="17"/>
      <c r="I189" s="17"/>
      <c r="J189" s="17"/>
      <c r="K189" s="17"/>
    </row>
    <row r="190" spans="5:11" x14ac:dyDescent="0.25">
      <c r="E190" s="17"/>
      <c r="F190" s="17"/>
      <c r="G190" s="17"/>
      <c r="H190" s="17"/>
      <c r="I190" s="17"/>
      <c r="J190" s="17"/>
      <c r="K190" s="17"/>
    </row>
    <row r="191" spans="5:11" x14ac:dyDescent="0.25">
      <c r="E191" s="17"/>
      <c r="F191" s="17"/>
      <c r="G191" s="17"/>
      <c r="H191" s="17"/>
      <c r="I191" s="17"/>
      <c r="J191" s="17"/>
      <c r="K191" s="17"/>
    </row>
    <row r="192" spans="5:11" x14ac:dyDescent="0.25">
      <c r="E192" s="17"/>
      <c r="F192" s="17"/>
      <c r="G192" s="17"/>
      <c r="H192" s="17"/>
      <c r="I192" s="17"/>
      <c r="J192" s="17"/>
      <c r="K192" s="17"/>
    </row>
    <row r="193" spans="5:11" x14ac:dyDescent="0.25">
      <c r="E193" s="17"/>
      <c r="F193" s="17"/>
      <c r="G193" s="17"/>
      <c r="H193" s="17"/>
      <c r="I193" s="17"/>
      <c r="J193" s="17"/>
      <c r="K193" s="17"/>
    </row>
    <row r="194" spans="5:11" x14ac:dyDescent="0.25">
      <c r="E194" s="17"/>
      <c r="F194" s="17"/>
      <c r="G194" s="17"/>
      <c r="H194" s="17"/>
      <c r="I194" s="17"/>
      <c r="J194" s="17"/>
      <c r="K194" s="17"/>
    </row>
    <row r="195" spans="5:11" x14ac:dyDescent="0.25">
      <c r="E195" s="17"/>
      <c r="F195" s="17"/>
      <c r="G195" s="17"/>
      <c r="H195" s="17"/>
      <c r="I195" s="17"/>
      <c r="J195" s="17"/>
      <c r="K195" s="17"/>
    </row>
    <row r="196" spans="5:11" x14ac:dyDescent="0.25">
      <c r="E196" s="17"/>
      <c r="F196" s="17"/>
      <c r="G196" s="17"/>
      <c r="H196" s="17"/>
      <c r="I196" s="17"/>
      <c r="J196" s="17"/>
      <c r="K196" s="17"/>
    </row>
    <row r="197" spans="5:11" x14ac:dyDescent="0.25">
      <c r="E197" s="17"/>
      <c r="F197" s="17"/>
      <c r="G197" s="17"/>
      <c r="H197" s="17"/>
      <c r="I197" s="17"/>
      <c r="J197" s="17"/>
      <c r="K197" s="17"/>
    </row>
    <row r="198" spans="5:11" x14ac:dyDescent="0.25">
      <c r="E198" s="17"/>
      <c r="F198" s="17"/>
      <c r="G198" s="17"/>
      <c r="H198" s="17"/>
      <c r="I198" s="17"/>
      <c r="J198" s="17"/>
      <c r="K198" s="17"/>
    </row>
    <row r="199" spans="5:11" x14ac:dyDescent="0.25">
      <c r="E199" s="17"/>
      <c r="F199" s="17"/>
      <c r="G199" s="17"/>
      <c r="H199" s="17"/>
      <c r="I199" s="17"/>
      <c r="J199" s="17"/>
      <c r="K199" s="17"/>
    </row>
    <row r="200" spans="5:11" x14ac:dyDescent="0.25">
      <c r="E200" s="17"/>
      <c r="F200" s="17"/>
      <c r="G200" s="17"/>
      <c r="H200" s="17"/>
      <c r="I200" s="17"/>
      <c r="J200" s="17"/>
      <c r="K200" s="17"/>
    </row>
    <row r="201" spans="5:11" x14ac:dyDescent="0.25">
      <c r="E201" s="17"/>
      <c r="F201" s="17"/>
      <c r="G201" s="17"/>
      <c r="H201" s="17"/>
      <c r="I201" s="17"/>
      <c r="J201" s="17"/>
      <c r="K201" s="17"/>
    </row>
    <row r="202" spans="5:11" x14ac:dyDescent="0.25">
      <c r="E202" s="17"/>
      <c r="F202" s="17"/>
      <c r="G202" s="17"/>
      <c r="H202" s="17"/>
      <c r="I202" s="17"/>
      <c r="J202" s="17"/>
      <c r="K202" s="17"/>
    </row>
    <row r="203" spans="5:11" x14ac:dyDescent="0.25">
      <c r="E203" s="17"/>
      <c r="F203" s="17"/>
      <c r="G203" s="17"/>
      <c r="H203" s="17"/>
      <c r="I203" s="17"/>
      <c r="J203" s="17"/>
      <c r="K203" s="17"/>
    </row>
    <row r="204" spans="5:11" x14ac:dyDescent="0.25">
      <c r="E204" s="17"/>
      <c r="F204" s="17"/>
      <c r="G204" s="17"/>
      <c r="H204" s="17"/>
      <c r="I204" s="17"/>
      <c r="J204" s="17"/>
      <c r="K204" s="17"/>
    </row>
    <row r="205" spans="5:11" x14ac:dyDescent="0.25">
      <c r="E205" s="17"/>
      <c r="F205" s="17"/>
      <c r="G205" s="17"/>
      <c r="H205" s="17"/>
      <c r="I205" s="17"/>
      <c r="J205" s="17"/>
      <c r="K205" s="17"/>
    </row>
    <row r="206" spans="5:11" x14ac:dyDescent="0.25">
      <c r="E206" s="17"/>
      <c r="F206" s="17"/>
      <c r="G206" s="17"/>
      <c r="H206" s="17"/>
      <c r="I206" s="17"/>
      <c r="J206" s="17"/>
      <c r="K206" s="17"/>
    </row>
    <row r="207" spans="5:11" x14ac:dyDescent="0.25">
      <c r="E207" s="17"/>
      <c r="F207" s="17"/>
      <c r="G207" s="17"/>
      <c r="H207" s="17"/>
      <c r="I207" s="17"/>
      <c r="J207" s="17"/>
      <c r="K207" s="17"/>
    </row>
    <row r="208" spans="5:11" x14ac:dyDescent="0.25">
      <c r="E208" s="17"/>
      <c r="F208" s="17"/>
      <c r="G208" s="17"/>
      <c r="H208" s="17"/>
      <c r="I208" s="17"/>
      <c r="J208" s="17"/>
      <c r="K208" s="17"/>
    </row>
    <row r="209" spans="5:11" x14ac:dyDescent="0.25">
      <c r="E209" s="17"/>
      <c r="F209" s="17"/>
      <c r="G209" s="17"/>
      <c r="H209" s="17"/>
      <c r="I209" s="17"/>
      <c r="J209" s="17"/>
      <c r="K209" s="17"/>
    </row>
    <row r="210" spans="5:11" x14ac:dyDescent="0.25">
      <c r="E210" s="17"/>
      <c r="F210" s="17"/>
      <c r="G210" s="17"/>
      <c r="H210" s="17"/>
      <c r="I210" s="17"/>
      <c r="J210" s="17"/>
      <c r="K210" s="17"/>
    </row>
    <row r="211" spans="5:11" x14ac:dyDescent="0.25">
      <c r="E211" s="17"/>
      <c r="F211" s="17"/>
      <c r="G211" s="17"/>
      <c r="H211" s="17"/>
      <c r="I211" s="17"/>
      <c r="J211" s="17"/>
      <c r="K211" s="17"/>
    </row>
    <row r="212" spans="5:11" x14ac:dyDescent="0.25">
      <c r="E212" s="17"/>
      <c r="F212" s="17"/>
      <c r="G212" s="17"/>
      <c r="H212" s="17"/>
      <c r="I212" s="17"/>
      <c r="J212" s="17"/>
      <c r="K212" s="17"/>
    </row>
    <row r="213" spans="5:11" x14ac:dyDescent="0.25">
      <c r="E213" s="17"/>
      <c r="F213" s="17"/>
      <c r="G213" s="17"/>
      <c r="H213" s="17"/>
      <c r="I213" s="17"/>
      <c r="J213" s="17"/>
      <c r="K213" s="17"/>
    </row>
    <row r="214" spans="5:11" x14ac:dyDescent="0.25">
      <c r="E214" s="17"/>
      <c r="F214" s="17"/>
      <c r="G214" s="17"/>
      <c r="H214" s="17"/>
      <c r="I214" s="17"/>
      <c r="J214" s="17"/>
      <c r="K214" s="17"/>
    </row>
    <row r="215" spans="5:11" x14ac:dyDescent="0.25">
      <c r="E215" s="17"/>
      <c r="F215" s="17"/>
      <c r="G215" s="17"/>
      <c r="H215" s="17"/>
      <c r="I215" s="17"/>
      <c r="J215" s="17"/>
      <c r="K215" s="17"/>
    </row>
    <row r="216" spans="5:11" x14ac:dyDescent="0.25">
      <c r="E216" s="17"/>
      <c r="F216" s="17"/>
      <c r="G216" s="17"/>
      <c r="H216" s="17"/>
      <c r="I216" s="17"/>
      <c r="J216" s="17"/>
      <c r="K216" s="17"/>
    </row>
    <row r="217" spans="5:11" x14ac:dyDescent="0.25">
      <c r="E217" s="17"/>
      <c r="F217" s="17"/>
      <c r="G217" s="17"/>
      <c r="H217" s="17"/>
      <c r="I217" s="17"/>
      <c r="J217" s="17"/>
      <c r="K217" s="17"/>
    </row>
    <row r="218" spans="5:11" x14ac:dyDescent="0.25">
      <c r="E218" s="17"/>
      <c r="F218" s="17"/>
      <c r="G218" s="17"/>
      <c r="H218" s="17"/>
      <c r="I218" s="17"/>
      <c r="J218" s="17"/>
      <c r="K218" s="17"/>
    </row>
    <row r="219" spans="5:11" x14ac:dyDescent="0.25">
      <c r="E219" s="17"/>
      <c r="F219" s="17"/>
      <c r="G219" s="17"/>
      <c r="H219" s="17"/>
      <c r="I219" s="17"/>
      <c r="J219" s="17"/>
      <c r="K219" s="17"/>
    </row>
    <row r="220" spans="5:11" x14ac:dyDescent="0.25">
      <c r="E220" s="17"/>
      <c r="F220" s="17"/>
      <c r="G220" s="17"/>
      <c r="H220" s="17"/>
      <c r="I220" s="17"/>
      <c r="J220" s="17"/>
      <c r="K220" s="17"/>
    </row>
    <row r="221" spans="5:11" x14ac:dyDescent="0.25">
      <c r="E221" s="17"/>
      <c r="F221" s="17"/>
      <c r="G221" s="17"/>
      <c r="H221" s="17"/>
      <c r="I221" s="17"/>
      <c r="J221" s="17"/>
      <c r="K221" s="17"/>
    </row>
    <row r="222" spans="5:11" x14ac:dyDescent="0.25">
      <c r="E222" s="17"/>
      <c r="F222" s="17"/>
      <c r="G222" s="17"/>
      <c r="H222" s="17"/>
      <c r="I222" s="17"/>
      <c r="J222" s="17"/>
      <c r="K222" s="17"/>
    </row>
    <row r="223" spans="5:11" x14ac:dyDescent="0.25">
      <c r="E223" s="17"/>
      <c r="F223" s="17"/>
      <c r="G223" s="17"/>
      <c r="H223" s="17"/>
      <c r="I223" s="17"/>
      <c r="J223" s="17"/>
      <c r="K223" s="17"/>
    </row>
    <row r="224" spans="5:11" x14ac:dyDescent="0.25">
      <c r="E224" s="17"/>
      <c r="F224" s="17"/>
      <c r="G224" s="17"/>
      <c r="H224" s="17"/>
      <c r="I224" s="17"/>
      <c r="J224" s="17"/>
      <c r="K224" s="17"/>
    </row>
    <row r="225" spans="5:11" x14ac:dyDescent="0.25">
      <c r="E225" s="17"/>
      <c r="F225" s="17"/>
      <c r="G225" s="17"/>
      <c r="H225" s="17"/>
      <c r="I225" s="17"/>
      <c r="J225" s="17"/>
      <c r="K225" s="17"/>
    </row>
    <row r="226" spans="5:11" x14ac:dyDescent="0.25">
      <c r="E226" s="17"/>
      <c r="F226" s="17"/>
      <c r="G226" s="17"/>
      <c r="H226" s="17"/>
      <c r="I226" s="17"/>
      <c r="J226" s="17"/>
      <c r="K226" s="17"/>
    </row>
    <row r="227" spans="5:11" x14ac:dyDescent="0.25">
      <c r="E227" s="17"/>
      <c r="F227" s="17"/>
      <c r="G227" s="17"/>
      <c r="H227" s="17"/>
      <c r="I227" s="17"/>
      <c r="J227" s="17"/>
      <c r="K227" s="17"/>
    </row>
    <row r="228" spans="5:11" x14ac:dyDescent="0.25">
      <c r="E228" s="17"/>
      <c r="F228" s="17"/>
      <c r="G228" s="17"/>
      <c r="H228" s="17"/>
    </row>
    <row r="229" spans="5:11" x14ac:dyDescent="0.25">
      <c r="E229" s="17"/>
      <c r="F229" s="17"/>
      <c r="G229" s="17"/>
      <c r="H229" s="17"/>
    </row>
    <row r="230" spans="5:11" x14ac:dyDescent="0.25">
      <c r="E230" s="17"/>
      <c r="F230" s="17"/>
      <c r="G230" s="17"/>
      <c r="H230" s="17"/>
    </row>
  </sheetData>
  <mergeCells count="6">
    <mergeCell ref="C29:D29"/>
    <mergeCell ref="C2:D2"/>
    <mergeCell ref="C25:D25"/>
    <mergeCell ref="C26:D26"/>
    <mergeCell ref="C27:D27"/>
    <mergeCell ref="C28:D28"/>
  </mergeCells>
  <printOptions horizontalCentered="1"/>
  <pageMargins left="0.11811023622047244" right="0.11811023622047244" top="0.59055118110236215" bottom="0.59055118110236215" header="0" footer="0"/>
  <pageSetup paperSize="9" scale="58" fitToHeight="0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4"/>
  <sheetViews>
    <sheetView tabSelected="1" zoomScale="80" zoomScaleNormal="80" workbookViewId="0">
      <selection activeCell="H31" sqref="H31"/>
    </sheetView>
  </sheetViews>
  <sheetFormatPr defaultColWidth="9.140625" defaultRowHeight="15" x14ac:dyDescent="0.25"/>
  <cols>
    <col min="1" max="1" width="7.28515625" style="69" customWidth="1"/>
    <col min="2" max="2" width="40.85546875" style="69" customWidth="1"/>
    <col min="3" max="3" width="0" style="69" hidden="1" customWidth="1"/>
    <col min="4" max="4" width="13.42578125" style="69" customWidth="1"/>
    <col min="5" max="6" width="9.140625" style="69"/>
    <col min="7" max="7" width="13.140625" style="69" customWidth="1"/>
    <col min="8" max="8" width="13" style="69" bestFit="1" customWidth="1"/>
    <col min="9" max="16384" width="9.140625" style="69"/>
  </cols>
  <sheetData>
    <row r="2" spans="1:22" ht="30" customHeight="1" x14ac:dyDescent="0.25">
      <c r="A2" s="80" t="s">
        <v>15</v>
      </c>
      <c r="B2" s="4" t="s">
        <v>1</v>
      </c>
      <c r="C2" s="180" t="s">
        <v>104</v>
      </c>
      <c r="D2" s="181"/>
      <c r="E2" s="4"/>
      <c r="F2" s="4"/>
      <c r="G2" s="4"/>
      <c r="H2" s="4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x14ac:dyDescent="0.25">
      <c r="A3" s="4"/>
      <c r="B3" s="7" t="s">
        <v>5</v>
      </c>
      <c r="C3" s="7" t="s">
        <v>3</v>
      </c>
      <c r="D3" s="8" t="s">
        <v>2</v>
      </c>
      <c r="E3" s="7" t="s">
        <v>126</v>
      </c>
      <c r="F3" s="7" t="s">
        <v>127</v>
      </c>
      <c r="G3" s="7" t="s">
        <v>128</v>
      </c>
      <c r="H3" s="70" t="s">
        <v>129</v>
      </c>
      <c r="I3" s="7" t="s">
        <v>48</v>
      </c>
      <c r="J3" s="7" t="s">
        <v>49</v>
      </c>
      <c r="K3" s="7" t="s">
        <v>50</v>
      </c>
      <c r="L3" s="7" t="s">
        <v>123</v>
      </c>
      <c r="M3" s="7" t="s">
        <v>52</v>
      </c>
      <c r="N3" s="7" t="s">
        <v>124</v>
      </c>
      <c r="O3" s="7" t="s">
        <v>125</v>
      </c>
      <c r="P3" s="7" t="s">
        <v>55</v>
      </c>
      <c r="Q3" s="7" t="s">
        <v>56</v>
      </c>
      <c r="R3" s="7" t="s">
        <v>57</v>
      </c>
      <c r="S3" s="7" t="s">
        <v>58</v>
      </c>
      <c r="T3" s="7" t="s">
        <v>59</v>
      </c>
      <c r="U3" s="7" t="s">
        <v>60</v>
      </c>
    </row>
    <row r="4" spans="1:22" x14ac:dyDescent="0.25">
      <c r="A4" s="154">
        <v>268</v>
      </c>
      <c r="B4" s="1" t="s">
        <v>16</v>
      </c>
      <c r="C4" s="4"/>
      <c r="D4" s="36">
        <v>220</v>
      </c>
      <c r="E4" s="36">
        <v>7.5</v>
      </c>
      <c r="F4" s="36">
        <v>10</v>
      </c>
      <c r="G4" s="36">
        <v>45</v>
      </c>
      <c r="H4" s="2">
        <v>250</v>
      </c>
      <c r="I4" s="120">
        <v>0.14000000000000001</v>
      </c>
      <c r="J4" s="120"/>
      <c r="K4" s="120">
        <v>4</v>
      </c>
      <c r="L4" s="120">
        <v>115</v>
      </c>
      <c r="M4" s="120">
        <v>1.3</v>
      </c>
      <c r="N4" s="120">
        <v>154</v>
      </c>
      <c r="O4" s="120">
        <v>155</v>
      </c>
      <c r="P4" s="120">
        <v>36</v>
      </c>
      <c r="Q4" s="120">
        <v>1.1000000000000001</v>
      </c>
      <c r="R4" s="120">
        <v>90</v>
      </c>
      <c r="T4" s="120">
        <v>8.9999999999999993E-3</v>
      </c>
      <c r="U4" s="120">
        <v>0.85</v>
      </c>
    </row>
    <row r="5" spans="1:22" x14ac:dyDescent="0.25">
      <c r="A5" s="154">
        <v>94</v>
      </c>
      <c r="B5" s="1" t="s">
        <v>24</v>
      </c>
      <c r="C5" s="4"/>
      <c r="D5" s="41">
        <v>40</v>
      </c>
      <c r="E5" s="36">
        <v>2.4500000000000002</v>
      </c>
      <c r="F5" s="36">
        <v>7.55</v>
      </c>
      <c r="G5" s="36">
        <v>14.6</v>
      </c>
      <c r="H5" s="2">
        <v>106</v>
      </c>
      <c r="I5" s="120">
        <v>0.02</v>
      </c>
      <c r="J5" s="120">
        <v>0.18</v>
      </c>
      <c r="K5" s="120">
        <v>4.5999999999999996</v>
      </c>
      <c r="L5" s="120"/>
      <c r="M5" s="120"/>
      <c r="N5" s="120">
        <v>60</v>
      </c>
      <c r="O5" s="120">
        <v>50</v>
      </c>
      <c r="P5" s="120">
        <v>6</v>
      </c>
      <c r="Q5" s="120">
        <v>0.4</v>
      </c>
      <c r="R5" s="120">
        <v>50</v>
      </c>
      <c r="S5" s="120">
        <v>1.4999999999999999E-2</v>
      </c>
      <c r="T5" s="120"/>
      <c r="U5" s="120"/>
    </row>
    <row r="6" spans="1:22" x14ac:dyDescent="0.25">
      <c r="A6" s="154">
        <v>496</v>
      </c>
      <c r="B6" s="1" t="s">
        <v>44</v>
      </c>
      <c r="C6" s="4"/>
      <c r="D6" s="36">
        <v>200</v>
      </c>
      <c r="E6" s="36">
        <v>4.5</v>
      </c>
      <c r="F6" s="36">
        <v>3.9</v>
      </c>
      <c r="G6" s="36">
        <v>18.3</v>
      </c>
      <c r="H6" s="2">
        <v>140</v>
      </c>
      <c r="I6" s="30">
        <v>0.06</v>
      </c>
      <c r="J6" s="30">
        <v>0.15</v>
      </c>
      <c r="K6" s="30">
        <v>4</v>
      </c>
      <c r="L6" s="12">
        <v>44</v>
      </c>
      <c r="M6" s="30">
        <v>0.22</v>
      </c>
      <c r="N6" s="30">
        <v>6.7</v>
      </c>
      <c r="O6" s="30">
        <v>7.6</v>
      </c>
      <c r="P6" s="30">
        <v>4.2</v>
      </c>
      <c r="Q6" s="30">
        <v>0.5</v>
      </c>
      <c r="R6" s="12">
        <v>100</v>
      </c>
      <c r="S6" s="120"/>
      <c r="T6" s="36"/>
      <c r="U6" s="36"/>
    </row>
    <row r="7" spans="1:22" x14ac:dyDescent="0.25">
      <c r="A7" s="154">
        <v>108</v>
      </c>
      <c r="B7" s="1" t="s">
        <v>25</v>
      </c>
      <c r="C7" s="11"/>
      <c r="D7" s="9">
        <v>40</v>
      </c>
      <c r="E7" s="84">
        <v>1.4</v>
      </c>
      <c r="F7" s="84">
        <v>0.2</v>
      </c>
      <c r="G7" s="84">
        <v>9</v>
      </c>
      <c r="H7" s="83">
        <v>60</v>
      </c>
      <c r="I7" s="30">
        <v>0.06</v>
      </c>
      <c r="J7" s="30">
        <v>0.04</v>
      </c>
      <c r="K7" s="30"/>
      <c r="L7" s="12"/>
      <c r="M7" s="30"/>
      <c r="N7" s="30">
        <v>7</v>
      </c>
      <c r="O7" s="30">
        <v>21</v>
      </c>
      <c r="P7" s="30">
        <v>4.2</v>
      </c>
      <c r="Q7" s="30">
        <v>0.4</v>
      </c>
      <c r="R7" s="12">
        <v>31</v>
      </c>
      <c r="S7" s="88">
        <v>0.02</v>
      </c>
      <c r="T7" s="84"/>
      <c r="U7" s="84"/>
    </row>
    <row r="8" spans="1:22" x14ac:dyDescent="0.25">
      <c r="A8" s="171"/>
      <c r="B8" s="1" t="s">
        <v>140</v>
      </c>
      <c r="C8" s="11"/>
      <c r="D8" s="9">
        <v>50</v>
      </c>
      <c r="E8" s="171">
        <v>2</v>
      </c>
      <c r="F8" s="171">
        <v>3</v>
      </c>
      <c r="G8" s="171">
        <v>16</v>
      </c>
      <c r="H8" s="170">
        <v>96</v>
      </c>
      <c r="I8" s="30"/>
      <c r="J8" s="30"/>
      <c r="K8" s="30"/>
      <c r="L8" s="12"/>
      <c r="M8" s="30"/>
      <c r="N8" s="30"/>
      <c r="O8" s="30"/>
      <c r="P8" s="30"/>
      <c r="Q8" s="30"/>
      <c r="R8" s="12"/>
      <c r="S8" s="149"/>
      <c r="T8" s="171"/>
      <c r="U8" s="171"/>
    </row>
    <row r="9" spans="1:22" x14ac:dyDescent="0.25">
      <c r="A9" s="154"/>
      <c r="B9" s="4" t="s">
        <v>61</v>
      </c>
      <c r="C9" s="4"/>
      <c r="D9" s="36"/>
      <c r="E9" s="36"/>
      <c r="F9" s="36"/>
      <c r="G9" s="36"/>
      <c r="H9" s="2">
        <f>SUM(H4:H8)</f>
        <v>652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6"/>
      <c r="T9" s="36"/>
      <c r="U9" s="36"/>
    </row>
    <row r="10" spans="1:22" x14ac:dyDescent="0.25">
      <c r="A10" s="154"/>
      <c r="B10" s="7" t="s">
        <v>6</v>
      </c>
      <c r="C10" s="7"/>
      <c r="D10" s="8"/>
      <c r="E10" s="8"/>
      <c r="F10" s="8"/>
      <c r="G10" s="8"/>
      <c r="H10" s="74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2" ht="18" customHeight="1" x14ac:dyDescent="0.25">
      <c r="A11" s="154">
        <v>106</v>
      </c>
      <c r="B11" s="25" t="s">
        <v>46</v>
      </c>
      <c r="C11" s="1"/>
      <c r="D11" s="9">
        <v>90</v>
      </c>
      <c r="E11" s="41">
        <v>1.8</v>
      </c>
      <c r="F11" s="41">
        <v>0.6</v>
      </c>
      <c r="G11" s="41">
        <v>9</v>
      </c>
      <c r="H11" s="40">
        <v>50</v>
      </c>
      <c r="I11" s="88">
        <v>0.06</v>
      </c>
      <c r="J11" s="88">
        <v>0.04</v>
      </c>
      <c r="K11" s="88">
        <v>10</v>
      </c>
      <c r="L11" s="88">
        <v>70</v>
      </c>
      <c r="M11" s="88">
        <v>1</v>
      </c>
      <c r="N11" s="88">
        <v>132</v>
      </c>
      <c r="O11" s="88">
        <v>40</v>
      </c>
      <c r="P11" s="88">
        <v>25</v>
      </c>
      <c r="Q11" s="88">
        <v>0.9</v>
      </c>
      <c r="R11" s="88">
        <v>100</v>
      </c>
      <c r="S11" s="88"/>
      <c r="T11" s="88"/>
      <c r="U11" s="88">
        <v>0.7</v>
      </c>
    </row>
    <row r="12" spans="1:22" x14ac:dyDescent="0.25">
      <c r="A12" s="154">
        <v>81</v>
      </c>
      <c r="B12" s="25" t="s">
        <v>47</v>
      </c>
      <c r="C12" s="11"/>
      <c r="D12" s="12">
        <v>220</v>
      </c>
      <c r="E12" s="41">
        <v>8.1</v>
      </c>
      <c r="F12" s="41">
        <v>10.7</v>
      </c>
      <c r="G12" s="41">
        <v>28</v>
      </c>
      <c r="H12" s="40">
        <v>240</v>
      </c>
      <c r="I12" s="6">
        <v>0.02</v>
      </c>
      <c r="J12" s="6">
        <v>0.15</v>
      </c>
      <c r="K12" s="6">
        <v>12.3</v>
      </c>
      <c r="L12" s="6">
        <v>60</v>
      </c>
      <c r="M12" s="6">
        <v>1.5</v>
      </c>
      <c r="N12" s="6">
        <v>178</v>
      </c>
      <c r="O12" s="6">
        <v>100</v>
      </c>
      <c r="P12" s="6">
        <v>12.82</v>
      </c>
      <c r="Q12" s="6">
        <v>0.7</v>
      </c>
      <c r="R12" s="6">
        <v>80</v>
      </c>
      <c r="T12" s="36"/>
      <c r="U12" s="36">
        <v>0.45</v>
      </c>
    </row>
    <row r="13" spans="1:22" x14ac:dyDescent="0.25">
      <c r="A13" s="154">
        <v>525</v>
      </c>
      <c r="B13" s="1" t="s">
        <v>96</v>
      </c>
      <c r="C13" s="11"/>
      <c r="D13" s="9">
        <v>200</v>
      </c>
      <c r="E13" s="9">
        <v>16</v>
      </c>
      <c r="F13" s="9">
        <v>19</v>
      </c>
      <c r="G13" s="9">
        <v>35</v>
      </c>
      <c r="H13" s="40">
        <v>360</v>
      </c>
      <c r="I13" s="30">
        <v>0.25</v>
      </c>
      <c r="J13" s="30">
        <v>0.26</v>
      </c>
      <c r="K13" s="30">
        <v>1.3</v>
      </c>
      <c r="L13" s="12">
        <v>112</v>
      </c>
      <c r="M13" s="30">
        <v>1</v>
      </c>
      <c r="N13" s="32">
        <v>145</v>
      </c>
      <c r="O13" s="12">
        <v>269</v>
      </c>
      <c r="P13" s="12">
        <v>55</v>
      </c>
      <c r="Q13" s="30">
        <v>2</v>
      </c>
      <c r="R13" s="12">
        <v>120</v>
      </c>
      <c r="S13" s="6"/>
      <c r="T13" s="6">
        <v>1.2999999999999999E-2</v>
      </c>
      <c r="U13" s="36"/>
      <c r="V13" s="17"/>
    </row>
    <row r="14" spans="1:22" x14ac:dyDescent="0.25">
      <c r="A14" s="154">
        <v>518</v>
      </c>
      <c r="B14" s="1" t="s">
        <v>38</v>
      </c>
      <c r="C14" s="11"/>
      <c r="D14" s="9">
        <v>200</v>
      </c>
      <c r="E14" s="9">
        <v>1</v>
      </c>
      <c r="F14" s="9"/>
      <c r="G14" s="9">
        <v>20.170000000000002</v>
      </c>
      <c r="H14" s="75">
        <v>85</v>
      </c>
      <c r="I14" s="6">
        <v>0.02</v>
      </c>
      <c r="J14" s="6">
        <v>0.02</v>
      </c>
      <c r="K14" s="6">
        <v>4</v>
      </c>
      <c r="L14" s="6">
        <v>20</v>
      </c>
      <c r="M14" s="6"/>
      <c r="N14" s="6">
        <v>14</v>
      </c>
      <c r="O14" s="6">
        <v>20</v>
      </c>
      <c r="P14" s="6">
        <v>8</v>
      </c>
      <c r="Q14" s="30">
        <v>0.2</v>
      </c>
      <c r="R14" s="6">
        <v>40</v>
      </c>
      <c r="S14" s="6"/>
      <c r="T14" s="6"/>
      <c r="U14" s="36">
        <v>0.15</v>
      </c>
    </row>
    <row r="15" spans="1:22" x14ac:dyDescent="0.25">
      <c r="A15" s="154">
        <v>108</v>
      </c>
      <c r="B15" s="1" t="s">
        <v>25</v>
      </c>
      <c r="C15" s="11"/>
      <c r="D15" s="9">
        <v>80</v>
      </c>
      <c r="E15" s="9">
        <v>2.7</v>
      </c>
      <c r="F15" s="9">
        <v>0.4</v>
      </c>
      <c r="G15" s="9">
        <v>18</v>
      </c>
      <c r="H15" s="75">
        <v>120</v>
      </c>
      <c r="I15" s="6">
        <v>0.05</v>
      </c>
      <c r="J15" s="6">
        <v>0.03</v>
      </c>
      <c r="K15" s="6">
        <v>8</v>
      </c>
      <c r="L15" s="6">
        <v>40</v>
      </c>
      <c r="M15" s="6"/>
      <c r="N15" s="6">
        <v>5.78</v>
      </c>
      <c r="O15" s="6">
        <v>20.3</v>
      </c>
      <c r="P15" s="6">
        <v>3.76</v>
      </c>
      <c r="Q15" s="6">
        <v>0.28000000000000003</v>
      </c>
      <c r="R15" s="32">
        <v>56.6</v>
      </c>
      <c r="S15" s="6">
        <v>2.5000000000000001E-2</v>
      </c>
      <c r="T15" s="6"/>
      <c r="U15" s="36"/>
    </row>
    <row r="16" spans="1:22" x14ac:dyDescent="0.25">
      <c r="A16" s="154">
        <v>111</v>
      </c>
      <c r="B16" s="1" t="s">
        <v>26</v>
      </c>
      <c r="C16" s="11"/>
      <c r="D16" s="9">
        <v>70</v>
      </c>
      <c r="E16" s="9">
        <v>2.6</v>
      </c>
      <c r="F16" s="9">
        <v>0.3</v>
      </c>
      <c r="G16" s="9">
        <v>17.2</v>
      </c>
      <c r="H16" s="75">
        <v>82</v>
      </c>
      <c r="I16" s="6">
        <v>0.1</v>
      </c>
      <c r="J16" s="6">
        <v>0.05</v>
      </c>
      <c r="K16" s="6"/>
      <c r="L16" s="6"/>
      <c r="M16" s="6"/>
      <c r="N16" s="6">
        <v>11.56</v>
      </c>
      <c r="O16" s="6">
        <v>40.6</v>
      </c>
      <c r="P16" s="6">
        <v>7.52</v>
      </c>
      <c r="Q16" s="6">
        <v>0.56000000000000005</v>
      </c>
      <c r="R16" s="32">
        <v>56.56</v>
      </c>
      <c r="S16" s="6">
        <v>1.4999999999999999E-2</v>
      </c>
      <c r="T16" s="6"/>
      <c r="U16" s="36"/>
    </row>
    <row r="17" spans="1:21" x14ac:dyDescent="0.25">
      <c r="A17" s="154"/>
      <c r="B17" s="1" t="s">
        <v>61</v>
      </c>
      <c r="C17" s="11"/>
      <c r="D17" s="9"/>
      <c r="E17" s="9"/>
      <c r="F17" s="9"/>
      <c r="G17" s="9"/>
      <c r="H17" s="75">
        <f>SUM(H11:H16)</f>
        <v>937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36"/>
    </row>
    <row r="18" spans="1:21" x14ac:dyDescent="0.25">
      <c r="A18" s="154"/>
      <c r="B18" s="7" t="s">
        <v>12</v>
      </c>
      <c r="C18" s="71"/>
      <c r="D18" s="72"/>
      <c r="E18" s="72"/>
      <c r="F18" s="72"/>
      <c r="G18" s="72"/>
      <c r="H18" s="7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x14ac:dyDescent="0.25">
      <c r="A19" s="154">
        <v>517</v>
      </c>
      <c r="B19" s="1" t="s">
        <v>105</v>
      </c>
      <c r="C19" s="1"/>
      <c r="D19" s="6">
        <v>180</v>
      </c>
      <c r="E19" s="6">
        <v>6.1</v>
      </c>
      <c r="F19" s="6">
        <v>5.4</v>
      </c>
      <c r="G19" s="6">
        <v>10.1</v>
      </c>
      <c r="H19" s="45">
        <v>113</v>
      </c>
      <c r="I19" s="6">
        <v>0.08</v>
      </c>
      <c r="J19" s="6">
        <v>0.1</v>
      </c>
      <c r="K19" s="6">
        <v>1.2</v>
      </c>
      <c r="L19" s="6">
        <v>44</v>
      </c>
      <c r="M19" s="6">
        <v>1.1000000000000001</v>
      </c>
      <c r="N19" s="6">
        <v>150</v>
      </c>
      <c r="O19" s="6">
        <v>105</v>
      </c>
      <c r="P19" s="6">
        <v>27</v>
      </c>
      <c r="Q19" s="6">
        <v>1.4</v>
      </c>
      <c r="R19" s="6">
        <v>100</v>
      </c>
      <c r="S19" s="6"/>
      <c r="T19" s="6"/>
      <c r="U19" s="6">
        <v>0.15</v>
      </c>
    </row>
    <row r="20" spans="1:21" x14ac:dyDescent="0.25">
      <c r="A20" s="154">
        <v>421</v>
      </c>
      <c r="B20" s="25" t="s">
        <v>139</v>
      </c>
      <c r="C20" s="1"/>
      <c r="D20" s="6">
        <v>80</v>
      </c>
      <c r="E20" s="6">
        <v>4.8</v>
      </c>
      <c r="F20" s="6">
        <v>5</v>
      </c>
      <c r="G20" s="6">
        <v>25</v>
      </c>
      <c r="H20" s="86">
        <v>200</v>
      </c>
      <c r="I20" s="88">
        <v>0.1</v>
      </c>
      <c r="J20" s="88">
        <v>0.14000000000000001</v>
      </c>
      <c r="K20" s="88">
        <v>1.6</v>
      </c>
      <c r="L20" s="6">
        <v>80</v>
      </c>
      <c r="M20" s="6">
        <v>2.38</v>
      </c>
      <c r="N20" s="6">
        <v>65</v>
      </c>
      <c r="O20" s="6">
        <v>86</v>
      </c>
      <c r="P20" s="6">
        <v>19</v>
      </c>
      <c r="Q20" s="6">
        <v>1.4</v>
      </c>
      <c r="R20" s="6">
        <v>80</v>
      </c>
      <c r="S20" s="6">
        <v>1.4999999999999999E-2</v>
      </c>
      <c r="T20" s="6">
        <v>4.0000000000000001E-3</v>
      </c>
      <c r="U20" s="36">
        <v>0.3</v>
      </c>
    </row>
    <row r="21" spans="1:21" x14ac:dyDescent="0.25">
      <c r="A21" s="171">
        <v>112</v>
      </c>
      <c r="B21" s="1" t="s">
        <v>106</v>
      </c>
      <c r="C21" s="1"/>
      <c r="D21" s="149">
        <v>200</v>
      </c>
      <c r="E21" s="149">
        <v>0.8</v>
      </c>
      <c r="F21" s="149">
        <v>0.8</v>
      </c>
      <c r="G21" s="149">
        <v>19.600000000000001</v>
      </c>
      <c r="H21" s="172">
        <v>94</v>
      </c>
      <c r="I21" s="149">
        <v>0.06</v>
      </c>
      <c r="J21" s="149">
        <v>0.04</v>
      </c>
      <c r="K21" s="149"/>
      <c r="L21" s="149">
        <v>10</v>
      </c>
      <c r="M21" s="149"/>
      <c r="N21" s="149">
        <v>7</v>
      </c>
      <c r="O21" s="149">
        <v>21</v>
      </c>
      <c r="P21" s="149">
        <v>4.2</v>
      </c>
      <c r="Q21" s="149">
        <v>0.4</v>
      </c>
      <c r="R21" s="149">
        <v>31</v>
      </c>
      <c r="S21" s="149"/>
      <c r="T21" s="149"/>
      <c r="U21" s="171"/>
    </row>
    <row r="22" spans="1:21" x14ac:dyDescent="0.25">
      <c r="A22" s="154"/>
      <c r="B22" s="25" t="s">
        <v>61</v>
      </c>
      <c r="C22" s="1"/>
      <c r="D22" s="6"/>
      <c r="E22" s="6"/>
      <c r="F22" s="6"/>
      <c r="G22" s="6"/>
      <c r="H22" s="45">
        <f>SUM(H19:H21)</f>
        <v>407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x14ac:dyDescent="0.25">
      <c r="A23" s="4"/>
      <c r="B23" s="73" t="s">
        <v>62</v>
      </c>
      <c r="C23" s="73"/>
      <c r="D23" s="73"/>
      <c r="E23" s="77">
        <f>SUM(E4:E22)</f>
        <v>61.75</v>
      </c>
      <c r="F23" s="77">
        <f>SUM(F4:F22)</f>
        <v>66.849999999999994</v>
      </c>
      <c r="G23" s="77">
        <f>SUM(G4:G22)</f>
        <v>284.97000000000003</v>
      </c>
      <c r="H23" s="78">
        <f>H22+H17+H9</f>
        <v>1996</v>
      </c>
      <c r="I23" s="79">
        <f>SUM(I4:I22)</f>
        <v>1.02</v>
      </c>
      <c r="J23" s="79">
        <f t="shared" ref="J23:U23" si="0">SUM(J4:J22)</f>
        <v>1.2000000000000002</v>
      </c>
      <c r="K23" s="78">
        <f t="shared" si="0"/>
        <v>51.000000000000007</v>
      </c>
      <c r="L23" s="78">
        <f t="shared" si="0"/>
        <v>595</v>
      </c>
      <c r="M23" s="79">
        <f t="shared" si="0"/>
        <v>8.5</v>
      </c>
      <c r="N23" s="77">
        <f t="shared" si="0"/>
        <v>936.04</v>
      </c>
      <c r="O23" s="77">
        <f t="shared" si="0"/>
        <v>935.5</v>
      </c>
      <c r="P23" s="77">
        <f t="shared" si="0"/>
        <v>212.7</v>
      </c>
      <c r="Q23" s="77">
        <f t="shared" si="0"/>
        <v>10.240000000000002</v>
      </c>
      <c r="R23" s="78">
        <f>SUM(R4:R22)</f>
        <v>935.16000000000008</v>
      </c>
      <c r="S23" s="167">
        <f>SUM(S5:S22)</f>
        <v>9.0000000000000011E-2</v>
      </c>
      <c r="T23" s="167">
        <f t="shared" si="0"/>
        <v>2.5999999999999999E-2</v>
      </c>
      <c r="U23" s="79">
        <f t="shared" si="0"/>
        <v>2.5999999999999996</v>
      </c>
    </row>
    <row r="24" spans="1:21" x14ac:dyDescent="0.25">
      <c r="B24" s="4"/>
      <c r="C24" s="180" t="s">
        <v>104</v>
      </c>
      <c r="D24" s="181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1:21" x14ac:dyDescent="0.25">
      <c r="B25" s="4" t="s">
        <v>120</v>
      </c>
      <c r="C25" s="190">
        <f>E23</f>
        <v>61.75</v>
      </c>
      <c r="D25" s="190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x14ac:dyDescent="0.25">
      <c r="B26" s="4" t="s">
        <v>121</v>
      </c>
      <c r="C26" s="190">
        <f>F23</f>
        <v>66.849999999999994</v>
      </c>
      <c r="D26" s="190"/>
    </row>
    <row r="27" spans="1:21" x14ac:dyDescent="0.25">
      <c r="B27" s="4" t="s">
        <v>122</v>
      </c>
      <c r="C27" s="190">
        <f>G23</f>
        <v>284.97000000000003</v>
      </c>
      <c r="D27" s="190"/>
    </row>
    <row r="28" spans="1:21" x14ac:dyDescent="0.25">
      <c r="B28" s="4" t="s">
        <v>129</v>
      </c>
      <c r="C28" s="190">
        <f>H23</f>
        <v>1996</v>
      </c>
      <c r="D28" s="183"/>
    </row>
    <row r="29" spans="1:21" x14ac:dyDescent="0.25">
      <c r="B29" s="4" t="s">
        <v>48</v>
      </c>
      <c r="C29" s="191">
        <f>I23</f>
        <v>1.02</v>
      </c>
      <c r="D29" s="191"/>
    </row>
    <row r="30" spans="1:21" x14ac:dyDescent="0.25">
      <c r="B30" s="4" t="s">
        <v>49</v>
      </c>
      <c r="C30" s="192">
        <f>J23</f>
        <v>1.2000000000000002</v>
      </c>
      <c r="D30" s="192"/>
    </row>
    <row r="31" spans="1:21" x14ac:dyDescent="0.25">
      <c r="B31" s="4" t="s">
        <v>50</v>
      </c>
      <c r="C31" s="191">
        <f>K23</f>
        <v>51.000000000000007</v>
      </c>
      <c r="D31" s="191"/>
    </row>
    <row r="32" spans="1:21" x14ac:dyDescent="0.25">
      <c r="B32" s="4" t="s">
        <v>51</v>
      </c>
      <c r="C32" s="191">
        <f>L23</f>
        <v>595</v>
      </c>
      <c r="D32" s="191"/>
    </row>
    <row r="33" spans="1:4" x14ac:dyDescent="0.25">
      <c r="B33" s="4" t="s">
        <v>52</v>
      </c>
      <c r="C33" s="191">
        <f>M23</f>
        <v>8.5</v>
      </c>
      <c r="D33" s="191"/>
    </row>
    <row r="34" spans="1:4" x14ac:dyDescent="0.25">
      <c r="B34" s="4" t="s">
        <v>53</v>
      </c>
      <c r="C34" s="197">
        <f>N23</f>
        <v>936.04</v>
      </c>
      <c r="D34" s="198"/>
    </row>
    <row r="35" spans="1:4" x14ac:dyDescent="0.25">
      <c r="B35" s="4" t="s">
        <v>54</v>
      </c>
      <c r="C35" s="197">
        <f>O23</f>
        <v>935.5</v>
      </c>
      <c r="D35" s="198"/>
    </row>
    <row r="36" spans="1:4" x14ac:dyDescent="0.25">
      <c r="B36" s="4" t="s">
        <v>55</v>
      </c>
      <c r="C36" s="197">
        <f>P23</f>
        <v>212.7</v>
      </c>
      <c r="D36" s="198"/>
    </row>
    <row r="37" spans="1:4" x14ac:dyDescent="0.25">
      <c r="B37" s="4" t="s">
        <v>56</v>
      </c>
      <c r="C37" s="197">
        <f>Q23</f>
        <v>10.240000000000002</v>
      </c>
      <c r="D37" s="198"/>
    </row>
    <row r="38" spans="1:4" x14ac:dyDescent="0.25">
      <c r="B38" s="4" t="s">
        <v>57</v>
      </c>
      <c r="C38" s="197">
        <f>R23</f>
        <v>935.16000000000008</v>
      </c>
      <c r="D38" s="198"/>
    </row>
    <row r="39" spans="1:4" x14ac:dyDescent="0.25">
      <c r="B39" s="4" t="s">
        <v>58</v>
      </c>
      <c r="C39" s="193">
        <f>S23</f>
        <v>9.0000000000000011E-2</v>
      </c>
      <c r="D39" s="194"/>
    </row>
    <row r="40" spans="1:4" x14ac:dyDescent="0.25">
      <c r="B40" s="4" t="s">
        <v>59</v>
      </c>
      <c r="C40" s="195">
        <f>T23</f>
        <v>2.5999999999999999E-2</v>
      </c>
      <c r="D40" s="196"/>
    </row>
    <row r="41" spans="1:4" x14ac:dyDescent="0.25">
      <c r="B41" s="4" t="s">
        <v>60</v>
      </c>
      <c r="C41" s="193">
        <f>U23</f>
        <v>2.5999999999999996</v>
      </c>
      <c r="D41" s="194"/>
    </row>
    <row r="43" spans="1:4" x14ac:dyDescent="0.25">
      <c r="A43" s="17"/>
      <c r="B43" s="17" t="s">
        <v>39</v>
      </c>
    </row>
    <row r="44" spans="1:4" x14ac:dyDescent="0.25">
      <c r="A44" s="17"/>
      <c r="B44" s="17"/>
    </row>
  </sheetData>
  <mergeCells count="19">
    <mergeCell ref="C39:D39"/>
    <mergeCell ref="C40:D40"/>
    <mergeCell ref="C41:D41"/>
    <mergeCell ref="C34:D34"/>
    <mergeCell ref="C35:D35"/>
    <mergeCell ref="C36:D36"/>
    <mergeCell ref="C37:D37"/>
    <mergeCell ref="C38:D38"/>
    <mergeCell ref="C29:D29"/>
    <mergeCell ref="C30:D30"/>
    <mergeCell ref="C31:D31"/>
    <mergeCell ref="C32:D32"/>
    <mergeCell ref="C33:D33"/>
    <mergeCell ref="C2:D2"/>
    <mergeCell ref="C25:D25"/>
    <mergeCell ref="C26:D26"/>
    <mergeCell ref="C27:D27"/>
    <mergeCell ref="C28:D28"/>
    <mergeCell ref="C24:D24"/>
  </mergeCells>
  <pageMargins left="0.7" right="0.7" top="0.75" bottom="0.75" header="0.3" footer="0.3"/>
  <pageSetup paperSize="9" scale="56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V44"/>
  <sheetViews>
    <sheetView zoomScale="80" zoomScaleNormal="80" workbookViewId="0">
      <selection activeCell="B22" sqref="B22"/>
    </sheetView>
  </sheetViews>
  <sheetFormatPr defaultColWidth="9.140625" defaultRowHeight="15" x14ac:dyDescent="0.25"/>
  <cols>
    <col min="1" max="1" width="7.85546875" style="5" customWidth="1"/>
    <col min="2" max="2" width="35.28515625" style="5" customWidth="1"/>
    <col min="3" max="3" width="7.7109375" style="5" hidden="1" customWidth="1"/>
    <col min="4" max="4" width="12.7109375" style="23" customWidth="1"/>
    <col min="5" max="6" width="7.7109375" style="5" customWidth="1"/>
    <col min="7" max="7" width="11.42578125" style="5" customWidth="1"/>
    <col min="8" max="8" width="9.140625" style="5" customWidth="1"/>
    <col min="9" max="16384" width="9.140625" style="5"/>
  </cols>
  <sheetData>
    <row r="2" spans="1:21" ht="30" x14ac:dyDescent="0.25">
      <c r="A2" s="81" t="s">
        <v>92</v>
      </c>
      <c r="B2" s="1" t="s">
        <v>1</v>
      </c>
      <c r="C2" s="180" t="s">
        <v>109</v>
      </c>
      <c r="D2" s="181"/>
      <c r="E2" s="3"/>
      <c r="F2" s="3"/>
      <c r="G2" s="1"/>
      <c r="H2" s="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25">
      <c r="A3" s="149"/>
      <c r="B3" s="1"/>
      <c r="C3" s="1" t="s">
        <v>3</v>
      </c>
      <c r="D3" s="6" t="s">
        <v>2</v>
      </c>
      <c r="E3" s="7" t="s">
        <v>126</v>
      </c>
      <c r="F3" s="7" t="s">
        <v>127</v>
      </c>
      <c r="G3" s="7" t="s">
        <v>128</v>
      </c>
      <c r="H3" s="70" t="s">
        <v>129</v>
      </c>
      <c r="I3" s="7" t="s">
        <v>48</v>
      </c>
      <c r="J3" s="7" t="s">
        <v>49</v>
      </c>
      <c r="K3" s="7" t="s">
        <v>50</v>
      </c>
      <c r="L3" s="7" t="s">
        <v>123</v>
      </c>
      <c r="M3" s="7" t="s">
        <v>52</v>
      </c>
      <c r="N3" s="7" t="s">
        <v>124</v>
      </c>
      <c r="O3" s="7" t="s">
        <v>125</v>
      </c>
      <c r="P3" s="7" t="s">
        <v>55</v>
      </c>
      <c r="Q3" s="7" t="s">
        <v>56</v>
      </c>
      <c r="R3" s="7" t="s">
        <v>57</v>
      </c>
      <c r="S3" s="7" t="s">
        <v>58</v>
      </c>
      <c r="T3" s="7" t="s">
        <v>59</v>
      </c>
      <c r="U3" s="7" t="s">
        <v>60</v>
      </c>
    </row>
    <row r="4" spans="1:21" x14ac:dyDescent="0.25">
      <c r="A4" s="149"/>
      <c r="B4" s="7" t="s">
        <v>17</v>
      </c>
      <c r="C4" s="7"/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30" x14ac:dyDescent="0.25">
      <c r="A5" s="149">
        <v>291</v>
      </c>
      <c r="B5" s="25" t="s">
        <v>103</v>
      </c>
      <c r="C5" s="1"/>
      <c r="D5" s="6">
        <v>200</v>
      </c>
      <c r="E5" s="6">
        <v>10</v>
      </c>
      <c r="F5" s="6">
        <v>12</v>
      </c>
      <c r="G5" s="6">
        <v>40</v>
      </c>
      <c r="H5" s="6">
        <v>355</v>
      </c>
      <c r="I5" s="6">
        <v>0.22</v>
      </c>
      <c r="J5" s="6">
        <v>0.35</v>
      </c>
      <c r="K5" s="6">
        <v>2.5</v>
      </c>
      <c r="L5" s="6">
        <v>160</v>
      </c>
      <c r="M5" s="6">
        <v>1.1000000000000001</v>
      </c>
      <c r="N5" s="6">
        <v>130</v>
      </c>
      <c r="O5" s="6">
        <v>150</v>
      </c>
      <c r="P5" s="6">
        <v>40</v>
      </c>
      <c r="Q5" s="6"/>
      <c r="R5" s="6">
        <v>70</v>
      </c>
      <c r="S5" s="6">
        <v>2.5000000000000001E-2</v>
      </c>
      <c r="T5" s="6">
        <v>5.0000000000000001E-3</v>
      </c>
      <c r="U5" s="6">
        <v>0.8</v>
      </c>
    </row>
    <row r="6" spans="1:21" x14ac:dyDescent="0.25">
      <c r="A6" s="149">
        <v>94</v>
      </c>
      <c r="B6" s="1" t="s">
        <v>24</v>
      </c>
      <c r="C6" s="4"/>
      <c r="D6" s="9">
        <v>40</v>
      </c>
      <c r="E6" s="93">
        <v>2.4500000000000002</v>
      </c>
      <c r="F6" s="93">
        <v>7.55</v>
      </c>
      <c r="G6" s="93">
        <v>14.6</v>
      </c>
      <c r="H6" s="93">
        <v>106</v>
      </c>
      <c r="I6" s="92">
        <v>0.02</v>
      </c>
      <c r="J6" s="92">
        <v>0.1</v>
      </c>
      <c r="K6" s="92">
        <v>4.5999999999999996</v>
      </c>
      <c r="L6" s="92">
        <v>90</v>
      </c>
      <c r="M6" s="92"/>
      <c r="N6" s="92">
        <v>100</v>
      </c>
      <c r="O6" s="92">
        <v>90</v>
      </c>
      <c r="P6" s="92">
        <v>6</v>
      </c>
      <c r="Q6" s="92">
        <v>0.4</v>
      </c>
      <c r="R6" s="92">
        <v>95</v>
      </c>
      <c r="S6" s="92"/>
      <c r="T6" s="92"/>
      <c r="U6" s="92"/>
    </row>
    <row r="7" spans="1:21" x14ac:dyDescent="0.25">
      <c r="A7" s="154">
        <v>494</v>
      </c>
      <c r="B7" s="1" t="s">
        <v>37</v>
      </c>
      <c r="C7" s="1"/>
      <c r="D7" s="6">
        <v>220</v>
      </c>
      <c r="E7" s="6">
        <v>0.3</v>
      </c>
      <c r="F7" s="6">
        <v>0.05</v>
      </c>
      <c r="G7" s="6">
        <v>17</v>
      </c>
      <c r="H7" s="39">
        <v>90</v>
      </c>
      <c r="I7" s="6">
        <v>0.04</v>
      </c>
      <c r="J7" s="6"/>
      <c r="K7" s="6">
        <v>15</v>
      </c>
      <c r="L7" s="6">
        <v>0.18</v>
      </c>
      <c r="M7" s="6">
        <v>1.3</v>
      </c>
      <c r="N7" s="6">
        <v>60</v>
      </c>
      <c r="O7" s="6">
        <v>3.8</v>
      </c>
      <c r="P7" s="6">
        <v>12</v>
      </c>
      <c r="Q7" s="6"/>
      <c r="R7" s="6"/>
      <c r="S7" s="6"/>
      <c r="T7" s="6"/>
      <c r="U7" s="6"/>
    </row>
    <row r="8" spans="1:21" x14ac:dyDescent="0.25">
      <c r="A8" s="154">
        <v>108</v>
      </c>
      <c r="B8" s="1" t="s">
        <v>25</v>
      </c>
      <c r="C8" s="1"/>
      <c r="D8" s="93">
        <v>70</v>
      </c>
      <c r="E8" s="30">
        <v>2.6</v>
      </c>
      <c r="F8" s="30">
        <v>0.35</v>
      </c>
      <c r="G8" s="30">
        <v>16</v>
      </c>
      <c r="H8" s="12">
        <v>100</v>
      </c>
      <c r="I8" s="93">
        <v>0.1</v>
      </c>
      <c r="J8" s="93">
        <v>0.05</v>
      </c>
      <c r="K8" s="93"/>
      <c r="L8" s="93"/>
      <c r="M8" s="93"/>
      <c r="N8" s="93">
        <v>11.56</v>
      </c>
      <c r="O8" s="93">
        <v>40.6</v>
      </c>
      <c r="P8" s="93">
        <v>7.52</v>
      </c>
      <c r="Q8" s="93">
        <v>0.56000000000000005</v>
      </c>
      <c r="R8" s="93">
        <v>56.56</v>
      </c>
      <c r="S8" s="93"/>
      <c r="T8" s="93"/>
      <c r="U8" s="93"/>
    </row>
    <row r="9" spans="1:21" x14ac:dyDescent="0.25">
      <c r="A9" s="149"/>
      <c r="B9" s="1" t="s">
        <v>61</v>
      </c>
      <c r="C9" s="1"/>
      <c r="D9" s="6"/>
      <c r="E9" s="6"/>
      <c r="F9" s="6"/>
      <c r="G9" s="6"/>
      <c r="H9" s="12">
        <f>SUM(H5:H8)</f>
        <v>651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149"/>
      <c r="B10" s="7" t="s">
        <v>6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149">
        <v>106</v>
      </c>
      <c r="B11" s="25" t="s">
        <v>46</v>
      </c>
      <c r="C11" s="1"/>
      <c r="D11" s="115">
        <v>90</v>
      </c>
      <c r="E11" s="9">
        <v>1.8</v>
      </c>
      <c r="F11" s="9">
        <v>0.6</v>
      </c>
      <c r="G11" s="9">
        <v>9</v>
      </c>
      <c r="H11" s="40">
        <v>50</v>
      </c>
      <c r="I11" s="28">
        <v>0.04</v>
      </c>
      <c r="J11" s="28">
        <v>0.11</v>
      </c>
      <c r="K11" s="28">
        <v>10</v>
      </c>
      <c r="L11" s="28">
        <v>74</v>
      </c>
      <c r="M11" s="28">
        <v>1</v>
      </c>
      <c r="N11" s="28">
        <v>110</v>
      </c>
      <c r="O11" s="28">
        <v>100</v>
      </c>
      <c r="P11" s="28">
        <v>27</v>
      </c>
      <c r="Q11" s="28">
        <v>1.8</v>
      </c>
      <c r="R11" s="28">
        <v>75</v>
      </c>
      <c r="S11" s="6"/>
      <c r="T11" s="28"/>
      <c r="U11" s="28">
        <v>0.65</v>
      </c>
    </row>
    <row r="12" spans="1:21" ht="16.5" customHeight="1" x14ac:dyDescent="0.25">
      <c r="A12" s="149">
        <v>77</v>
      </c>
      <c r="B12" s="26" t="s">
        <v>93</v>
      </c>
      <c r="C12" s="1"/>
      <c r="D12" s="12">
        <v>220</v>
      </c>
      <c r="E12" s="41">
        <v>12</v>
      </c>
      <c r="F12" s="41">
        <v>18</v>
      </c>
      <c r="G12" s="41">
        <v>35</v>
      </c>
      <c r="H12" s="41">
        <v>235</v>
      </c>
      <c r="I12" s="28">
        <v>0.2</v>
      </c>
      <c r="J12" s="28">
        <v>0.15</v>
      </c>
      <c r="K12" s="28">
        <v>1</v>
      </c>
      <c r="L12" s="28">
        <v>80</v>
      </c>
      <c r="M12" s="28">
        <v>2</v>
      </c>
      <c r="N12" s="28">
        <v>131</v>
      </c>
      <c r="O12" s="28">
        <v>135</v>
      </c>
      <c r="P12" s="28">
        <v>34</v>
      </c>
      <c r="Q12" s="28">
        <v>0.6</v>
      </c>
      <c r="R12" s="28">
        <v>80</v>
      </c>
      <c r="S12" s="28"/>
      <c r="T12" s="28"/>
      <c r="U12" s="28">
        <v>0.5</v>
      </c>
    </row>
    <row r="13" spans="1:21" x14ac:dyDescent="0.25">
      <c r="A13" s="12">
        <v>345</v>
      </c>
      <c r="B13" s="1" t="s">
        <v>41</v>
      </c>
      <c r="C13" s="1"/>
      <c r="D13" s="115">
        <v>100</v>
      </c>
      <c r="E13" s="12">
        <v>10</v>
      </c>
      <c r="F13" s="12">
        <v>8</v>
      </c>
      <c r="G13" s="12">
        <v>12</v>
      </c>
      <c r="H13" s="12">
        <v>155</v>
      </c>
      <c r="I13" s="28">
        <v>0.1</v>
      </c>
      <c r="J13" s="28">
        <v>0.15</v>
      </c>
      <c r="K13" s="42">
        <v>1</v>
      </c>
      <c r="L13" s="28">
        <v>97</v>
      </c>
      <c r="M13" s="28">
        <v>1</v>
      </c>
      <c r="N13" s="28">
        <v>122.7</v>
      </c>
      <c r="O13" s="28">
        <v>110</v>
      </c>
      <c r="P13" s="28">
        <v>44</v>
      </c>
      <c r="Q13" s="43"/>
      <c r="R13" s="28">
        <v>100</v>
      </c>
      <c r="S13" s="28"/>
      <c r="T13" s="6">
        <v>0.02</v>
      </c>
      <c r="U13" s="6"/>
    </row>
    <row r="14" spans="1:21" ht="17.25" customHeight="1" x14ac:dyDescent="0.25">
      <c r="A14" s="12">
        <v>415</v>
      </c>
      <c r="B14" s="37" t="s">
        <v>70</v>
      </c>
      <c r="C14" s="38"/>
      <c r="D14" s="115">
        <v>150</v>
      </c>
      <c r="E14" s="6">
        <v>2.8</v>
      </c>
      <c r="F14" s="6">
        <v>5.4</v>
      </c>
      <c r="G14" s="6">
        <v>14.5</v>
      </c>
      <c r="H14" s="12">
        <v>160</v>
      </c>
      <c r="I14" s="28"/>
      <c r="J14" s="28">
        <v>0.01</v>
      </c>
      <c r="K14" s="28">
        <v>1.06</v>
      </c>
      <c r="L14" s="28">
        <v>8.0000000000000002E-3</v>
      </c>
      <c r="M14" s="28"/>
      <c r="N14" s="28">
        <v>58</v>
      </c>
      <c r="O14" s="28">
        <v>25</v>
      </c>
      <c r="P14" s="28">
        <v>4</v>
      </c>
      <c r="Q14" s="28"/>
      <c r="R14" s="28">
        <v>130</v>
      </c>
      <c r="S14" s="28"/>
      <c r="T14" s="6"/>
      <c r="U14" s="6">
        <v>0.15</v>
      </c>
    </row>
    <row r="15" spans="1:21" x14ac:dyDescent="0.25">
      <c r="A15" s="12">
        <v>376</v>
      </c>
      <c r="B15" s="1" t="s">
        <v>76</v>
      </c>
      <c r="C15" s="1"/>
      <c r="D15" s="6">
        <v>200</v>
      </c>
      <c r="E15" s="6">
        <v>2</v>
      </c>
      <c r="F15" s="6">
        <v>0.2</v>
      </c>
      <c r="G15" s="6">
        <v>28</v>
      </c>
      <c r="H15" s="6">
        <v>120</v>
      </c>
      <c r="I15" s="6">
        <v>0.02</v>
      </c>
      <c r="J15" s="6">
        <v>0.02</v>
      </c>
      <c r="K15" s="6">
        <v>8</v>
      </c>
      <c r="L15" s="6">
        <v>15</v>
      </c>
      <c r="M15" s="6">
        <v>1</v>
      </c>
      <c r="N15" s="6">
        <v>14</v>
      </c>
      <c r="O15" s="6">
        <v>60</v>
      </c>
      <c r="P15" s="6">
        <v>8</v>
      </c>
      <c r="Q15" s="6">
        <v>0.2</v>
      </c>
      <c r="R15" s="6">
        <v>28.28</v>
      </c>
      <c r="S15" s="6"/>
      <c r="T15" s="6"/>
      <c r="U15" s="6"/>
    </row>
    <row r="16" spans="1:21" x14ac:dyDescent="0.25">
      <c r="A16" s="12">
        <v>108</v>
      </c>
      <c r="B16" s="1" t="s">
        <v>25</v>
      </c>
      <c r="C16" s="1"/>
      <c r="D16" s="6">
        <v>80</v>
      </c>
      <c r="E16" s="30">
        <v>2.7</v>
      </c>
      <c r="F16" s="30">
        <v>0.4</v>
      </c>
      <c r="G16" s="30">
        <v>18</v>
      </c>
      <c r="H16" s="12">
        <v>120</v>
      </c>
      <c r="I16" s="6">
        <v>0.05</v>
      </c>
      <c r="J16" s="6">
        <v>0.02</v>
      </c>
      <c r="K16" s="6">
        <v>6</v>
      </c>
      <c r="L16" s="6">
        <v>25</v>
      </c>
      <c r="M16" s="6"/>
      <c r="N16" s="6">
        <v>5.78</v>
      </c>
      <c r="O16" s="6">
        <v>20.3</v>
      </c>
      <c r="P16" s="6">
        <v>3.76</v>
      </c>
      <c r="Q16" s="6">
        <v>0.28000000000000003</v>
      </c>
      <c r="R16" s="32">
        <v>56.6</v>
      </c>
      <c r="S16" s="149">
        <v>3.5000000000000003E-2</v>
      </c>
      <c r="T16" s="6"/>
      <c r="U16" s="6"/>
    </row>
    <row r="17" spans="1:22" x14ac:dyDescent="0.25">
      <c r="A17" s="12">
        <v>111</v>
      </c>
      <c r="B17" s="1" t="s">
        <v>26</v>
      </c>
      <c r="C17" s="1">
        <v>60</v>
      </c>
      <c r="D17" s="6">
        <v>70</v>
      </c>
      <c r="E17" s="30">
        <v>2.6</v>
      </c>
      <c r="F17" s="30">
        <v>0.3</v>
      </c>
      <c r="G17" s="30">
        <v>17.2</v>
      </c>
      <c r="H17" s="12">
        <v>82</v>
      </c>
      <c r="I17" s="6">
        <v>0.1</v>
      </c>
      <c r="J17" s="6">
        <v>0.05</v>
      </c>
      <c r="K17" s="6"/>
      <c r="L17" s="6"/>
      <c r="M17" s="6"/>
      <c r="N17" s="6">
        <v>11.56</v>
      </c>
      <c r="O17" s="6">
        <v>40.6</v>
      </c>
      <c r="P17" s="6">
        <v>7.52</v>
      </c>
      <c r="Q17" s="6">
        <v>0.56000000000000005</v>
      </c>
      <c r="R17" s="32">
        <v>56.56</v>
      </c>
      <c r="S17" s="149">
        <v>1.4999999999999999E-2</v>
      </c>
      <c r="T17" s="6"/>
      <c r="U17" s="6"/>
    </row>
    <row r="18" spans="1:22" x14ac:dyDescent="0.25">
      <c r="A18" s="12"/>
      <c r="B18" s="1" t="s">
        <v>61</v>
      </c>
      <c r="C18" s="1"/>
      <c r="D18" s="1"/>
      <c r="E18" s="6"/>
      <c r="F18" s="6"/>
      <c r="G18" s="6"/>
      <c r="H18" s="12">
        <f>SUM(H11:H17)</f>
        <v>922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2" x14ac:dyDescent="0.25">
      <c r="A19" s="149"/>
      <c r="B19" s="7" t="s">
        <v>12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>
        <v>35</v>
      </c>
      <c r="S19" s="8"/>
      <c r="T19" s="8"/>
      <c r="U19" s="8"/>
    </row>
    <row r="20" spans="1:22" x14ac:dyDescent="0.25">
      <c r="A20" s="149">
        <v>517</v>
      </c>
      <c r="B20" s="1" t="s">
        <v>45</v>
      </c>
      <c r="C20" s="1"/>
      <c r="D20" s="6">
        <v>180</v>
      </c>
      <c r="E20" s="6">
        <v>6.1</v>
      </c>
      <c r="F20" s="6">
        <v>5.4</v>
      </c>
      <c r="G20" s="6">
        <v>10.1</v>
      </c>
      <c r="H20" s="29">
        <v>113</v>
      </c>
      <c r="I20" s="6">
        <v>0.08</v>
      </c>
      <c r="J20" s="6">
        <v>0.12</v>
      </c>
      <c r="K20" s="6">
        <v>1.2</v>
      </c>
      <c r="L20" s="6">
        <v>44</v>
      </c>
      <c r="M20" s="6">
        <v>0.1</v>
      </c>
      <c r="N20" s="6">
        <v>100</v>
      </c>
      <c r="O20" s="6">
        <v>100</v>
      </c>
      <c r="P20" s="6">
        <v>10</v>
      </c>
      <c r="Q20" s="6">
        <v>0.2</v>
      </c>
      <c r="R20" s="6">
        <v>30</v>
      </c>
      <c r="S20" s="6"/>
      <c r="T20" s="6"/>
      <c r="U20" s="6">
        <v>0.15</v>
      </c>
    </row>
    <row r="21" spans="1:22" x14ac:dyDescent="0.25">
      <c r="A21" s="149">
        <v>579</v>
      </c>
      <c r="B21" s="25" t="s">
        <v>84</v>
      </c>
      <c r="C21" s="1"/>
      <c r="D21" s="6">
        <v>100</v>
      </c>
      <c r="E21" s="6">
        <v>4</v>
      </c>
      <c r="F21" s="6">
        <v>8</v>
      </c>
      <c r="G21" s="6">
        <v>35</v>
      </c>
      <c r="H21" s="164">
        <v>233</v>
      </c>
      <c r="I21" s="6">
        <v>0.05</v>
      </c>
      <c r="J21" s="6">
        <v>7.0000000000000007E-2</v>
      </c>
      <c r="K21" s="6">
        <v>0.8</v>
      </c>
      <c r="L21" s="6">
        <v>10</v>
      </c>
      <c r="M21" s="6">
        <v>1</v>
      </c>
      <c r="N21" s="6">
        <v>45</v>
      </c>
      <c r="O21" s="6">
        <v>43</v>
      </c>
      <c r="P21" s="6">
        <v>9.5</v>
      </c>
      <c r="Q21" s="6">
        <v>0.5</v>
      </c>
      <c r="R21" s="6">
        <v>100</v>
      </c>
      <c r="S21" s="6">
        <v>1.4999999999999999E-2</v>
      </c>
      <c r="T21" s="6">
        <v>1E-3</v>
      </c>
      <c r="U21" s="6">
        <v>0.35</v>
      </c>
    </row>
    <row r="22" spans="1:22" x14ac:dyDescent="0.25">
      <c r="A22" s="149">
        <v>112</v>
      </c>
      <c r="B22" s="25" t="s">
        <v>106</v>
      </c>
      <c r="C22" s="1"/>
      <c r="D22" s="149">
        <v>100</v>
      </c>
      <c r="E22" s="149">
        <v>0.6</v>
      </c>
      <c r="F22" s="149">
        <v>0.6</v>
      </c>
      <c r="G22" s="149">
        <v>15</v>
      </c>
      <c r="H22" s="172">
        <v>55</v>
      </c>
      <c r="I22" s="149"/>
      <c r="J22" s="149"/>
      <c r="K22" s="149"/>
      <c r="L22" s="149"/>
      <c r="M22" s="149"/>
      <c r="N22" s="149">
        <v>36</v>
      </c>
      <c r="O22" s="149">
        <v>18</v>
      </c>
      <c r="P22" s="149"/>
      <c r="Q22" s="149">
        <v>5.0999999999999996</v>
      </c>
      <c r="R22" s="149">
        <v>22</v>
      </c>
      <c r="S22" s="149"/>
      <c r="T22" s="149"/>
      <c r="U22" s="149"/>
    </row>
    <row r="23" spans="1:22" x14ac:dyDescent="0.25">
      <c r="A23" s="149"/>
      <c r="B23" s="25" t="s">
        <v>61</v>
      </c>
      <c r="C23" s="1"/>
      <c r="D23" s="6"/>
      <c r="E23" s="6"/>
      <c r="F23" s="6"/>
      <c r="G23" s="6"/>
      <c r="H23" s="29">
        <f>SUM(H20:H22)</f>
        <v>401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17"/>
      <c r="B24" s="1" t="s">
        <v>0</v>
      </c>
      <c r="C24" s="1"/>
      <c r="D24" s="6"/>
      <c r="E24" s="33">
        <f>SUM(E5:E23)</f>
        <v>59.95</v>
      </c>
      <c r="F24" s="33">
        <f t="shared" ref="F24:G24" si="0">SUM(F5:F23)</f>
        <v>66.849999999999994</v>
      </c>
      <c r="G24" s="33">
        <f t="shared" si="0"/>
        <v>281.39999999999998</v>
      </c>
      <c r="H24" s="24">
        <f>H23+H18+H9</f>
        <v>1974</v>
      </c>
      <c r="I24" s="49">
        <f>SUM(I5:I23)</f>
        <v>1.02</v>
      </c>
      <c r="J24" s="49">
        <f t="shared" ref="J24:U24" si="1">SUM(J5:J23)</f>
        <v>1.2</v>
      </c>
      <c r="K24" s="34">
        <f t="shared" si="1"/>
        <v>51.160000000000004</v>
      </c>
      <c r="L24" s="34">
        <f t="shared" si="1"/>
        <v>595.18799999999999</v>
      </c>
      <c r="M24" s="34">
        <f t="shared" si="1"/>
        <v>8.5</v>
      </c>
      <c r="N24" s="34">
        <f t="shared" si="1"/>
        <v>935.59999999999991</v>
      </c>
      <c r="O24" s="34">
        <f t="shared" si="1"/>
        <v>936.30000000000007</v>
      </c>
      <c r="P24" s="34">
        <f t="shared" si="1"/>
        <v>213.29999999999998</v>
      </c>
      <c r="Q24" s="34">
        <f t="shared" si="1"/>
        <v>10.199999999999999</v>
      </c>
      <c r="R24" s="34">
        <f t="shared" si="1"/>
        <v>935</v>
      </c>
      <c r="S24" s="61">
        <f t="shared" si="1"/>
        <v>9.0000000000000011E-2</v>
      </c>
      <c r="T24" s="61">
        <f t="shared" si="1"/>
        <v>2.6000000000000002E-2</v>
      </c>
      <c r="U24" s="49">
        <f t="shared" si="1"/>
        <v>2.6</v>
      </c>
    </row>
    <row r="25" spans="1:22" ht="16.5" customHeight="1" x14ac:dyDescent="0.25">
      <c r="A25" s="17"/>
      <c r="B25" s="35"/>
      <c r="C25" s="180" t="s">
        <v>109</v>
      </c>
      <c r="D25" s="181"/>
      <c r="H25" s="17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28"/>
      <c r="T25" s="19"/>
      <c r="U25" s="19"/>
      <c r="V25" s="17"/>
    </row>
    <row r="26" spans="1:22" x14ac:dyDescent="0.25">
      <c r="A26" s="17"/>
      <c r="B26" s="4" t="s">
        <v>120</v>
      </c>
      <c r="C26" s="179">
        <f>E24</f>
        <v>59.95</v>
      </c>
      <c r="D26" s="179"/>
      <c r="J26" s="177"/>
    </row>
    <row r="27" spans="1:22" x14ac:dyDescent="0.25">
      <c r="A27" s="17"/>
      <c r="B27" s="4" t="s">
        <v>121</v>
      </c>
      <c r="C27" s="182">
        <f>F24</f>
        <v>66.849999999999994</v>
      </c>
      <c r="D27" s="182"/>
    </row>
    <row r="28" spans="1:22" x14ac:dyDescent="0.25">
      <c r="A28" s="17"/>
      <c r="B28" s="4" t="s">
        <v>122</v>
      </c>
      <c r="C28" s="179">
        <f>G24</f>
        <v>281.39999999999998</v>
      </c>
      <c r="D28" s="179"/>
    </row>
    <row r="29" spans="1:22" x14ac:dyDescent="0.25">
      <c r="A29" s="17"/>
      <c r="B29" s="4" t="s">
        <v>129</v>
      </c>
      <c r="C29" s="179">
        <f>H24</f>
        <v>1974</v>
      </c>
      <c r="D29" s="179"/>
    </row>
    <row r="30" spans="1:22" x14ac:dyDescent="0.25">
      <c r="A30" s="17"/>
      <c r="B30" s="4" t="s">
        <v>48</v>
      </c>
      <c r="C30" s="28"/>
      <c r="D30" s="43">
        <f>I24</f>
        <v>1.02</v>
      </c>
    </row>
    <row r="31" spans="1:22" x14ac:dyDescent="0.25">
      <c r="A31" s="17"/>
      <c r="B31" s="4" t="s">
        <v>49</v>
      </c>
      <c r="C31" s="28"/>
      <c r="D31" s="42">
        <f>J24</f>
        <v>1.2</v>
      </c>
    </row>
    <row r="32" spans="1:22" x14ac:dyDescent="0.25">
      <c r="B32" s="4" t="s">
        <v>50</v>
      </c>
      <c r="C32" s="28"/>
      <c r="D32" s="42">
        <f>K24</f>
        <v>51.160000000000004</v>
      </c>
    </row>
    <row r="33" spans="2:4" x14ac:dyDescent="0.25">
      <c r="B33" s="4" t="s">
        <v>51</v>
      </c>
      <c r="C33" s="28"/>
      <c r="D33" s="42">
        <f>L24</f>
        <v>595.18799999999999</v>
      </c>
    </row>
    <row r="34" spans="2:4" x14ac:dyDescent="0.25">
      <c r="B34" s="4" t="s">
        <v>52</v>
      </c>
      <c r="C34" s="28"/>
      <c r="D34" s="42">
        <f>M24</f>
        <v>8.5</v>
      </c>
    </row>
    <row r="35" spans="2:4" x14ac:dyDescent="0.25">
      <c r="B35" s="4" t="s">
        <v>53</v>
      </c>
      <c r="C35" s="28"/>
      <c r="D35" s="42">
        <f>N24</f>
        <v>935.59999999999991</v>
      </c>
    </row>
    <row r="36" spans="2:4" x14ac:dyDescent="0.25">
      <c r="B36" s="4" t="s">
        <v>54</v>
      </c>
      <c r="C36" s="28"/>
      <c r="D36" s="43">
        <f>O24</f>
        <v>936.30000000000007</v>
      </c>
    </row>
    <row r="37" spans="2:4" x14ac:dyDescent="0.25">
      <c r="B37" s="4" t="s">
        <v>55</v>
      </c>
      <c r="C37" s="28"/>
      <c r="D37" s="43">
        <f>P24</f>
        <v>213.29999999999998</v>
      </c>
    </row>
    <row r="38" spans="2:4" x14ac:dyDescent="0.25">
      <c r="B38" s="4" t="s">
        <v>56</v>
      </c>
      <c r="C38" s="28"/>
      <c r="D38" s="43">
        <f>Q24</f>
        <v>10.199999999999999</v>
      </c>
    </row>
    <row r="39" spans="2:4" x14ac:dyDescent="0.25">
      <c r="B39" s="4" t="s">
        <v>57</v>
      </c>
      <c r="C39" s="28"/>
      <c r="D39" s="43">
        <f>R24</f>
        <v>935</v>
      </c>
    </row>
    <row r="40" spans="2:4" x14ac:dyDescent="0.25">
      <c r="B40" s="4" t="s">
        <v>58</v>
      </c>
      <c r="C40" s="28"/>
      <c r="D40" s="43">
        <f>S24</f>
        <v>9.0000000000000011E-2</v>
      </c>
    </row>
    <row r="41" spans="2:4" x14ac:dyDescent="0.25">
      <c r="B41" s="4" t="s">
        <v>59</v>
      </c>
      <c r="C41" s="28"/>
      <c r="D41" s="43">
        <f>T24</f>
        <v>2.6000000000000002E-2</v>
      </c>
    </row>
    <row r="42" spans="2:4" x14ac:dyDescent="0.25">
      <c r="B42" s="4" t="s">
        <v>60</v>
      </c>
      <c r="C42" s="28"/>
      <c r="D42" s="43">
        <f>U24</f>
        <v>2.6</v>
      </c>
    </row>
    <row r="44" spans="2:4" x14ac:dyDescent="0.25">
      <c r="B44" s="17" t="s">
        <v>39</v>
      </c>
    </row>
  </sheetData>
  <mergeCells count="6">
    <mergeCell ref="C29:D29"/>
    <mergeCell ref="C2:D2"/>
    <mergeCell ref="C25:D25"/>
    <mergeCell ref="C26:D26"/>
    <mergeCell ref="C27:D27"/>
    <mergeCell ref="C28:D28"/>
  </mergeCells>
  <pageMargins left="0.7" right="0.7" top="0.75" bottom="0.75" header="0.3" footer="0.3"/>
  <pageSetup paperSize="9" scale="6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U44"/>
  <sheetViews>
    <sheetView zoomScale="80" zoomScaleNormal="80" workbookViewId="0">
      <pane ySplit="3" topLeftCell="A4" activePane="bottomLeft" state="frozen"/>
      <selection pane="bottomLeft" activeCell="C23" sqref="C23"/>
    </sheetView>
  </sheetViews>
  <sheetFormatPr defaultColWidth="9.140625" defaultRowHeight="15" x14ac:dyDescent="0.25"/>
  <cols>
    <col min="1" max="1" width="8.140625" style="5" customWidth="1"/>
    <col min="2" max="2" width="36.5703125" style="5" customWidth="1"/>
    <col min="3" max="3" width="12.140625" style="23" customWidth="1"/>
    <col min="4" max="4" width="8.140625" style="5" customWidth="1"/>
    <col min="5" max="5" width="8.5703125" style="5" customWidth="1"/>
    <col min="6" max="6" width="11.42578125" style="5" customWidth="1"/>
    <col min="7" max="7" width="8.7109375" style="5" customWidth="1"/>
    <col min="8" max="16384" width="9.140625" style="5"/>
  </cols>
  <sheetData>
    <row r="2" spans="1:20" ht="33.75" customHeight="1" x14ac:dyDescent="0.25">
      <c r="A2" s="81" t="s">
        <v>90</v>
      </c>
      <c r="B2" s="1" t="s">
        <v>1</v>
      </c>
      <c r="C2" s="116" t="s">
        <v>109</v>
      </c>
      <c r="D2" s="1"/>
      <c r="E2" s="3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149"/>
      <c r="B3" s="1"/>
      <c r="C3" s="110" t="s">
        <v>2</v>
      </c>
      <c r="D3" s="7" t="s">
        <v>126</v>
      </c>
      <c r="E3" s="7" t="s">
        <v>127</v>
      </c>
      <c r="F3" s="7" t="s">
        <v>128</v>
      </c>
      <c r="G3" s="70" t="s">
        <v>129</v>
      </c>
      <c r="H3" s="7" t="s">
        <v>48</v>
      </c>
      <c r="I3" s="7" t="s">
        <v>49</v>
      </c>
      <c r="J3" s="7" t="s">
        <v>50</v>
      </c>
      <c r="K3" s="7" t="s">
        <v>123</v>
      </c>
      <c r="L3" s="7" t="s">
        <v>52</v>
      </c>
      <c r="M3" s="7" t="s">
        <v>124</v>
      </c>
      <c r="N3" s="7" t="s">
        <v>125</v>
      </c>
      <c r="O3" s="7" t="s">
        <v>55</v>
      </c>
      <c r="P3" s="7" t="s">
        <v>56</v>
      </c>
      <c r="Q3" s="7" t="s">
        <v>57</v>
      </c>
      <c r="R3" s="7" t="s">
        <v>58</v>
      </c>
      <c r="S3" s="7" t="s">
        <v>59</v>
      </c>
      <c r="T3" s="7" t="s">
        <v>60</v>
      </c>
    </row>
    <row r="4" spans="1:20" x14ac:dyDescent="0.25">
      <c r="A4" s="149"/>
      <c r="B4" s="7" t="s">
        <v>17</v>
      </c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30" x14ac:dyDescent="0.25">
      <c r="A5" s="149">
        <v>237.14400000000001</v>
      </c>
      <c r="B5" s="25" t="s">
        <v>42</v>
      </c>
      <c r="C5" s="110">
        <v>210</v>
      </c>
      <c r="D5" s="6">
        <v>15.5</v>
      </c>
      <c r="E5" s="6">
        <v>17</v>
      </c>
      <c r="F5" s="6">
        <v>35</v>
      </c>
      <c r="G5" s="6">
        <v>385</v>
      </c>
      <c r="H5" s="6">
        <v>0.21</v>
      </c>
      <c r="I5" s="6">
        <v>7.0000000000000007E-2</v>
      </c>
      <c r="J5" s="6">
        <v>5</v>
      </c>
      <c r="K5" s="130">
        <v>70</v>
      </c>
      <c r="L5" s="6">
        <v>0.5</v>
      </c>
      <c r="M5" s="6">
        <v>190</v>
      </c>
      <c r="N5" s="6">
        <v>210</v>
      </c>
      <c r="O5" s="6">
        <v>45</v>
      </c>
      <c r="P5" s="6">
        <v>1.4</v>
      </c>
      <c r="Q5" s="6">
        <v>150</v>
      </c>
      <c r="R5" s="6">
        <v>2.5000000000000001E-2</v>
      </c>
      <c r="S5" s="6">
        <v>5.0000000000000001E-3</v>
      </c>
      <c r="T5" s="6">
        <v>0.65</v>
      </c>
    </row>
    <row r="6" spans="1:20" x14ac:dyDescent="0.25">
      <c r="A6" s="154">
        <v>2</v>
      </c>
      <c r="B6" s="1" t="s">
        <v>63</v>
      </c>
      <c r="C6" s="110">
        <v>50</v>
      </c>
      <c r="D6" s="6">
        <v>6.68</v>
      </c>
      <c r="E6" s="6">
        <v>1.6</v>
      </c>
      <c r="F6" s="6">
        <v>19.399999999999999</v>
      </c>
      <c r="G6" s="6">
        <v>95</v>
      </c>
      <c r="H6" s="36">
        <v>0.02</v>
      </c>
      <c r="I6" s="36">
        <v>0.1</v>
      </c>
      <c r="J6" s="36"/>
      <c r="K6" s="130">
        <v>40</v>
      </c>
      <c r="L6" s="36">
        <v>0.18</v>
      </c>
      <c r="M6" s="36">
        <v>6.2</v>
      </c>
      <c r="N6" s="36">
        <v>7.2</v>
      </c>
      <c r="O6" s="36">
        <v>3.8</v>
      </c>
      <c r="P6" s="36">
        <v>0.4</v>
      </c>
      <c r="Q6" s="36">
        <v>60</v>
      </c>
      <c r="R6" s="36"/>
      <c r="S6" s="36"/>
      <c r="T6" s="36"/>
    </row>
    <row r="7" spans="1:20" x14ac:dyDescent="0.25">
      <c r="A7" s="154">
        <v>493</v>
      </c>
      <c r="B7" s="1" t="s">
        <v>28</v>
      </c>
      <c r="C7" s="110">
        <v>220</v>
      </c>
      <c r="D7" s="6">
        <v>0.3</v>
      </c>
      <c r="E7" s="6">
        <v>7.0000000000000007E-2</v>
      </c>
      <c r="F7" s="6">
        <v>16</v>
      </c>
      <c r="G7" s="12">
        <v>67</v>
      </c>
      <c r="H7" s="6">
        <v>0.04</v>
      </c>
      <c r="I7" s="6">
        <v>0.3</v>
      </c>
      <c r="J7" s="6">
        <v>2</v>
      </c>
      <c r="K7" s="12">
        <v>40</v>
      </c>
      <c r="L7" s="6">
        <v>2.4</v>
      </c>
      <c r="M7" s="6">
        <v>7.2</v>
      </c>
      <c r="N7" s="6">
        <v>3.8</v>
      </c>
      <c r="O7" s="6">
        <v>0.4</v>
      </c>
      <c r="P7" s="6"/>
      <c r="Q7" s="6">
        <v>100</v>
      </c>
      <c r="R7" s="6"/>
      <c r="S7" s="6"/>
      <c r="T7" s="6"/>
    </row>
    <row r="8" spans="1:20" x14ac:dyDescent="0.25">
      <c r="A8" s="154">
        <v>112</v>
      </c>
      <c r="B8" s="3" t="s">
        <v>106</v>
      </c>
      <c r="C8" s="142">
        <v>200</v>
      </c>
      <c r="D8" s="142">
        <v>0.8</v>
      </c>
      <c r="E8" s="142">
        <v>0.8</v>
      </c>
      <c r="F8" s="142">
        <v>19.600000000000001</v>
      </c>
      <c r="G8" s="141">
        <v>94</v>
      </c>
      <c r="H8" s="89">
        <v>0.3</v>
      </c>
      <c r="I8" s="89">
        <v>0.05</v>
      </c>
      <c r="J8" s="89"/>
      <c r="K8" s="130">
        <v>45</v>
      </c>
      <c r="L8" s="89"/>
      <c r="M8" s="89">
        <v>60</v>
      </c>
      <c r="N8" s="89">
        <v>60</v>
      </c>
      <c r="O8" s="89"/>
      <c r="P8" s="89">
        <v>2</v>
      </c>
      <c r="Q8" s="89">
        <v>31</v>
      </c>
      <c r="R8" s="89"/>
      <c r="S8" s="89"/>
      <c r="T8" s="89">
        <v>0.2</v>
      </c>
    </row>
    <row r="9" spans="1:20" x14ac:dyDescent="0.25">
      <c r="A9" s="154"/>
      <c r="B9" s="1" t="s">
        <v>61</v>
      </c>
      <c r="C9" s="89"/>
      <c r="D9" s="6"/>
      <c r="E9" s="6"/>
      <c r="F9" s="6"/>
      <c r="G9" s="12">
        <f>SUM(G5:G8)</f>
        <v>641</v>
      </c>
      <c r="H9" s="6"/>
      <c r="I9" s="6"/>
      <c r="J9" s="6"/>
      <c r="K9" s="131"/>
      <c r="L9" s="6"/>
      <c r="M9" s="6"/>
      <c r="N9" s="6"/>
      <c r="O9" s="6"/>
      <c r="P9" s="6"/>
      <c r="Q9" s="6"/>
      <c r="R9" s="6"/>
      <c r="S9" s="6"/>
      <c r="T9" s="6"/>
    </row>
    <row r="10" spans="1:20" x14ac:dyDescent="0.25">
      <c r="A10" s="149"/>
      <c r="B10" s="7" t="s">
        <v>6</v>
      </c>
      <c r="C10" s="8"/>
      <c r="D10" s="8"/>
      <c r="E10" s="8"/>
      <c r="F10" s="8"/>
      <c r="G10" s="8"/>
      <c r="H10" s="8"/>
      <c r="I10" s="8"/>
      <c r="J10" s="8"/>
      <c r="K10" s="129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5">
      <c r="A11" s="149">
        <v>106</v>
      </c>
      <c r="B11" s="26" t="s">
        <v>97</v>
      </c>
      <c r="C11" s="149">
        <v>90</v>
      </c>
      <c r="D11" s="149">
        <v>2.6</v>
      </c>
      <c r="E11" s="149">
        <v>0.3</v>
      </c>
      <c r="F11" s="149">
        <v>15</v>
      </c>
      <c r="G11" s="149">
        <v>40</v>
      </c>
      <c r="H11" s="6">
        <v>0.14000000000000001</v>
      </c>
      <c r="I11" s="6">
        <v>0.05</v>
      </c>
      <c r="J11" s="6">
        <v>8</v>
      </c>
      <c r="K11" s="130">
        <v>68</v>
      </c>
      <c r="L11" s="6">
        <v>0.5</v>
      </c>
      <c r="M11" s="6">
        <v>110</v>
      </c>
      <c r="N11" s="6">
        <v>80</v>
      </c>
      <c r="O11" s="6">
        <v>25</v>
      </c>
      <c r="P11" s="6">
        <v>0.48</v>
      </c>
      <c r="Q11" s="6">
        <v>80</v>
      </c>
      <c r="R11" s="6"/>
      <c r="S11" s="6"/>
      <c r="T11" s="6">
        <v>0.7</v>
      </c>
    </row>
    <row r="12" spans="1:20" ht="20.25" customHeight="1" x14ac:dyDescent="0.25">
      <c r="A12" s="149">
        <v>157</v>
      </c>
      <c r="B12" s="25" t="s">
        <v>79</v>
      </c>
      <c r="C12" s="9">
        <v>220</v>
      </c>
      <c r="D12" s="9">
        <v>8</v>
      </c>
      <c r="E12" s="9">
        <v>6</v>
      </c>
      <c r="F12" s="9">
        <v>36</v>
      </c>
      <c r="G12" s="9">
        <v>230</v>
      </c>
      <c r="H12" s="6">
        <v>0.01</v>
      </c>
      <c r="I12" s="6">
        <v>0.16</v>
      </c>
      <c r="J12" s="6">
        <v>10.9</v>
      </c>
      <c r="K12" s="130">
        <v>100</v>
      </c>
      <c r="L12" s="6">
        <v>0.52</v>
      </c>
      <c r="M12" s="6">
        <v>143</v>
      </c>
      <c r="N12" s="6">
        <v>111</v>
      </c>
      <c r="O12" s="6">
        <v>45</v>
      </c>
      <c r="P12" s="6">
        <v>2.2999999999999998</v>
      </c>
      <c r="Q12" s="6">
        <v>20</v>
      </c>
      <c r="R12" s="6"/>
      <c r="S12" s="6"/>
      <c r="T12" s="6">
        <v>0.45</v>
      </c>
    </row>
    <row r="13" spans="1:20" x14ac:dyDescent="0.25">
      <c r="A13" s="12">
        <v>362</v>
      </c>
      <c r="B13" s="25" t="s">
        <v>130</v>
      </c>
      <c r="C13" s="110">
        <v>90</v>
      </c>
      <c r="D13" s="6">
        <v>7</v>
      </c>
      <c r="E13" s="6">
        <v>18</v>
      </c>
      <c r="F13" s="6">
        <v>16</v>
      </c>
      <c r="G13" s="6">
        <v>175</v>
      </c>
      <c r="H13" s="6"/>
      <c r="I13" s="6">
        <v>0.2</v>
      </c>
      <c r="J13" s="6">
        <v>1</v>
      </c>
      <c r="K13" s="130">
        <v>13</v>
      </c>
      <c r="L13" s="6">
        <v>1</v>
      </c>
      <c r="M13" s="6">
        <v>128</v>
      </c>
      <c r="N13" s="6">
        <v>160</v>
      </c>
      <c r="O13" s="6">
        <v>47</v>
      </c>
      <c r="P13" s="6">
        <v>0.8</v>
      </c>
      <c r="Q13" s="6">
        <v>50</v>
      </c>
      <c r="R13" s="6"/>
      <c r="S13" s="6">
        <v>0.02</v>
      </c>
      <c r="T13" s="6"/>
    </row>
    <row r="14" spans="1:20" x14ac:dyDescent="0.25">
      <c r="A14" s="12">
        <v>429</v>
      </c>
      <c r="B14" s="1" t="s">
        <v>36</v>
      </c>
      <c r="C14" s="142">
        <v>180</v>
      </c>
      <c r="D14" s="142">
        <v>5</v>
      </c>
      <c r="E14" s="142">
        <v>9.1999999999999993</v>
      </c>
      <c r="F14" s="142">
        <v>22</v>
      </c>
      <c r="G14" s="142">
        <v>192</v>
      </c>
      <c r="H14" s="140"/>
      <c r="I14" s="140">
        <v>4.0000000000000001E-3</v>
      </c>
      <c r="J14" s="140">
        <v>1.06</v>
      </c>
      <c r="K14" s="140">
        <v>13</v>
      </c>
      <c r="L14" s="140">
        <v>0.6</v>
      </c>
      <c r="M14" s="140">
        <v>90</v>
      </c>
      <c r="N14" s="140">
        <v>56</v>
      </c>
      <c r="O14" s="140">
        <v>4</v>
      </c>
      <c r="P14" s="140">
        <v>0.56399999999999995</v>
      </c>
      <c r="Q14" s="140">
        <v>72</v>
      </c>
      <c r="R14" s="140"/>
      <c r="S14" s="140"/>
      <c r="T14" s="140"/>
    </row>
    <row r="15" spans="1:20" ht="14.25" customHeight="1" x14ac:dyDescent="0.25">
      <c r="A15" s="12">
        <v>373</v>
      </c>
      <c r="B15" s="26" t="s">
        <v>71</v>
      </c>
      <c r="C15" s="12">
        <v>200</v>
      </c>
      <c r="D15" s="30">
        <v>0.2</v>
      </c>
      <c r="E15" s="30">
        <v>0.1</v>
      </c>
      <c r="F15" s="30">
        <v>21.1</v>
      </c>
      <c r="G15" s="12">
        <v>85</v>
      </c>
      <c r="H15" s="6"/>
      <c r="I15" s="6">
        <v>6.0000000000000001E-3</v>
      </c>
      <c r="J15" s="6">
        <v>12.5</v>
      </c>
      <c r="K15" s="130">
        <v>77</v>
      </c>
      <c r="L15" s="6">
        <v>0.6</v>
      </c>
      <c r="M15" s="6">
        <v>27</v>
      </c>
      <c r="N15" s="6">
        <v>30</v>
      </c>
      <c r="O15" s="6">
        <v>4</v>
      </c>
      <c r="P15" s="32">
        <v>0.56399999999999995</v>
      </c>
      <c r="Q15" s="6">
        <v>40</v>
      </c>
      <c r="R15" s="6"/>
      <c r="S15" s="6"/>
      <c r="T15" s="6"/>
    </row>
    <row r="16" spans="1:20" x14ac:dyDescent="0.25">
      <c r="A16" s="12">
        <v>108</v>
      </c>
      <c r="B16" s="1" t="s">
        <v>25</v>
      </c>
      <c r="C16" s="6">
        <v>80</v>
      </c>
      <c r="D16" s="30">
        <v>2.7</v>
      </c>
      <c r="E16" s="30">
        <v>0.4</v>
      </c>
      <c r="F16" s="30">
        <v>18</v>
      </c>
      <c r="G16" s="12">
        <v>120</v>
      </c>
      <c r="H16" s="6">
        <v>0.05</v>
      </c>
      <c r="I16" s="6">
        <v>0.02</v>
      </c>
      <c r="J16" s="6">
        <v>5</v>
      </c>
      <c r="K16" s="131">
        <v>25</v>
      </c>
      <c r="L16" s="6">
        <v>0.9</v>
      </c>
      <c r="M16" s="6">
        <v>5.78</v>
      </c>
      <c r="N16" s="6">
        <v>20.3</v>
      </c>
      <c r="O16" s="6">
        <v>3.76</v>
      </c>
      <c r="P16" s="6">
        <v>0.28000000000000003</v>
      </c>
      <c r="Q16" s="32">
        <v>56.6</v>
      </c>
      <c r="R16" s="149">
        <v>3.5000000000000003E-2</v>
      </c>
      <c r="S16" s="6"/>
      <c r="T16" s="6"/>
    </row>
    <row r="17" spans="1:21" x14ac:dyDescent="0.25">
      <c r="A17" s="12">
        <v>111</v>
      </c>
      <c r="B17" s="1" t="s">
        <v>26</v>
      </c>
      <c r="C17" s="6">
        <v>70</v>
      </c>
      <c r="D17" s="30">
        <v>2.6</v>
      </c>
      <c r="E17" s="30">
        <v>0.3</v>
      </c>
      <c r="F17" s="30">
        <v>17.2</v>
      </c>
      <c r="G17" s="12">
        <v>82</v>
      </c>
      <c r="H17" s="6">
        <v>0.1</v>
      </c>
      <c r="I17" s="6">
        <v>0.05</v>
      </c>
      <c r="J17" s="6"/>
      <c r="K17" s="131"/>
      <c r="L17" s="6"/>
      <c r="M17" s="6">
        <v>11.56</v>
      </c>
      <c r="N17" s="6">
        <v>40.6</v>
      </c>
      <c r="O17" s="6">
        <v>7.52</v>
      </c>
      <c r="P17" s="6">
        <v>0.56000000000000005</v>
      </c>
      <c r="Q17" s="32">
        <v>56.56</v>
      </c>
      <c r="R17" s="149">
        <v>1.4999999999999999E-2</v>
      </c>
      <c r="S17" s="6"/>
      <c r="T17" s="6"/>
    </row>
    <row r="18" spans="1:21" x14ac:dyDescent="0.25">
      <c r="A18" s="149"/>
      <c r="B18" s="1" t="s">
        <v>61</v>
      </c>
      <c r="C18" s="6"/>
      <c r="D18" s="6"/>
      <c r="E18" s="6"/>
      <c r="F18" s="6"/>
      <c r="G18" s="12">
        <f>SUM(G11:G17)</f>
        <v>924</v>
      </c>
      <c r="H18" s="6"/>
      <c r="I18" s="6"/>
      <c r="J18" s="6"/>
      <c r="K18" s="131"/>
      <c r="L18" s="6"/>
      <c r="M18" s="6"/>
      <c r="N18" s="6"/>
      <c r="O18" s="6"/>
      <c r="P18" s="6"/>
      <c r="Q18" s="6"/>
      <c r="R18" s="6"/>
      <c r="S18" s="6"/>
      <c r="T18" s="6"/>
    </row>
    <row r="19" spans="1:21" x14ac:dyDescent="0.25">
      <c r="A19" s="149"/>
      <c r="B19" s="7" t="s">
        <v>12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1" x14ac:dyDescent="0.25">
      <c r="A20" s="149">
        <v>517</v>
      </c>
      <c r="B20" s="1" t="s">
        <v>38</v>
      </c>
      <c r="C20" s="89">
        <v>200</v>
      </c>
      <c r="D20" s="6">
        <v>1</v>
      </c>
      <c r="E20" s="6"/>
      <c r="F20" s="32">
        <v>20.170000000000002</v>
      </c>
      <c r="G20" s="6">
        <v>100</v>
      </c>
      <c r="H20" s="6">
        <v>0.02</v>
      </c>
      <c r="I20" s="6">
        <v>0.02</v>
      </c>
      <c r="J20" s="6">
        <v>4</v>
      </c>
      <c r="K20" s="131">
        <v>40</v>
      </c>
      <c r="L20" s="6"/>
      <c r="M20" s="6">
        <v>14</v>
      </c>
      <c r="N20" s="6">
        <v>14</v>
      </c>
      <c r="O20" s="6">
        <v>8</v>
      </c>
      <c r="P20" s="6">
        <v>0.2</v>
      </c>
      <c r="Q20" s="6">
        <v>80</v>
      </c>
      <c r="R20" s="6"/>
      <c r="S20" s="6"/>
      <c r="T20" s="6">
        <v>0.1</v>
      </c>
    </row>
    <row r="21" spans="1:21" x14ac:dyDescent="0.25">
      <c r="A21" s="149">
        <v>583</v>
      </c>
      <c r="B21" s="13" t="s">
        <v>77</v>
      </c>
      <c r="C21" s="9">
        <v>80</v>
      </c>
      <c r="D21" s="6">
        <v>3.8</v>
      </c>
      <c r="E21" s="6">
        <v>6.9</v>
      </c>
      <c r="F21" s="6">
        <v>22</v>
      </c>
      <c r="G21" s="149">
        <v>190</v>
      </c>
      <c r="H21" s="6">
        <v>0.05</v>
      </c>
      <c r="I21" s="6">
        <v>7.0000000000000007E-2</v>
      </c>
      <c r="J21" s="6">
        <v>1</v>
      </c>
      <c r="K21" s="131">
        <v>20</v>
      </c>
      <c r="L21" s="6">
        <v>1.2</v>
      </c>
      <c r="M21" s="6">
        <v>43</v>
      </c>
      <c r="N21" s="6">
        <v>43</v>
      </c>
      <c r="O21" s="6">
        <v>9.5</v>
      </c>
      <c r="P21" s="6">
        <v>0.5</v>
      </c>
      <c r="Q21" s="6">
        <v>40</v>
      </c>
      <c r="R21" s="6">
        <v>1.4999999999999999E-2</v>
      </c>
      <c r="S21" s="6">
        <v>1E-3</v>
      </c>
      <c r="T21" s="6">
        <v>0.35</v>
      </c>
    </row>
    <row r="22" spans="1:21" x14ac:dyDescent="0.25">
      <c r="A22" s="149">
        <v>518</v>
      </c>
      <c r="B22" s="13" t="s">
        <v>105</v>
      </c>
      <c r="C22" s="9">
        <v>180</v>
      </c>
      <c r="D22" s="149">
        <v>6.1</v>
      </c>
      <c r="E22" s="149">
        <v>5.4</v>
      </c>
      <c r="F22" s="149">
        <v>10.1</v>
      </c>
      <c r="G22" s="149">
        <v>113</v>
      </c>
      <c r="H22" s="149">
        <v>0.08</v>
      </c>
      <c r="I22" s="149">
        <v>0.1</v>
      </c>
      <c r="J22" s="149">
        <v>1.2</v>
      </c>
      <c r="K22" s="149">
        <v>44</v>
      </c>
      <c r="L22" s="149">
        <v>0.1</v>
      </c>
      <c r="M22" s="149">
        <v>100</v>
      </c>
      <c r="N22" s="149">
        <v>100</v>
      </c>
      <c r="O22" s="149">
        <v>10</v>
      </c>
      <c r="P22" s="149">
        <v>0.2</v>
      </c>
      <c r="Q22" s="149">
        <v>100</v>
      </c>
      <c r="R22" s="149"/>
      <c r="S22" s="149"/>
      <c r="T22" s="149">
        <v>0.15</v>
      </c>
    </row>
    <row r="23" spans="1:21" x14ac:dyDescent="0.25">
      <c r="A23" s="149"/>
      <c r="B23" s="1" t="s">
        <v>61</v>
      </c>
      <c r="C23" s="1"/>
      <c r="D23" s="6"/>
      <c r="E23" s="6"/>
      <c r="F23" s="6"/>
      <c r="G23" s="131">
        <f>SUM(G20:G22)</f>
        <v>403</v>
      </c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</row>
    <row r="24" spans="1:21" x14ac:dyDescent="0.25">
      <c r="A24" s="149"/>
      <c r="B24" s="1" t="s">
        <v>0</v>
      </c>
      <c r="C24" s="6"/>
      <c r="D24" s="14">
        <f>SUM(D5:D23)</f>
        <v>62.280000000000008</v>
      </c>
      <c r="E24" s="14">
        <f t="shared" ref="E24:F24" si="0">SUM(E5:E23)</f>
        <v>66.069999999999993</v>
      </c>
      <c r="F24" s="14">
        <f t="shared" si="0"/>
        <v>287.57</v>
      </c>
      <c r="G24" s="24">
        <f>G23+G18+G9</f>
        <v>1968</v>
      </c>
      <c r="H24" s="14">
        <f>SUM(H5:H23)</f>
        <v>1.02</v>
      </c>
      <c r="I24" s="14">
        <f t="shared" ref="I24:T24" si="1">SUM(I5:I23)</f>
        <v>1.2000000000000004</v>
      </c>
      <c r="J24" s="34">
        <f t="shared" si="1"/>
        <v>51.66</v>
      </c>
      <c r="K24" s="14">
        <f t="shared" si="1"/>
        <v>595</v>
      </c>
      <c r="L24" s="14">
        <f t="shared" si="1"/>
        <v>8.4999999999999982</v>
      </c>
      <c r="M24" s="34">
        <f t="shared" si="1"/>
        <v>935.7399999999999</v>
      </c>
      <c r="N24" s="14">
        <f t="shared" si="1"/>
        <v>935.9</v>
      </c>
      <c r="O24" s="34">
        <f t="shared" si="1"/>
        <v>212.98</v>
      </c>
      <c r="P24" s="34">
        <f t="shared" si="1"/>
        <v>10.247999999999998</v>
      </c>
      <c r="Q24" s="34">
        <f t="shared" si="1"/>
        <v>936.16000000000008</v>
      </c>
      <c r="R24" s="14">
        <f t="shared" si="1"/>
        <v>9.0000000000000011E-2</v>
      </c>
      <c r="S24" s="14">
        <f t="shared" si="1"/>
        <v>2.6000000000000002E-2</v>
      </c>
      <c r="T24" s="14">
        <f t="shared" si="1"/>
        <v>2.6</v>
      </c>
    </row>
    <row r="25" spans="1:21" ht="16.5" customHeight="1" x14ac:dyDescent="0.25">
      <c r="A25" s="17"/>
      <c r="B25" s="35"/>
      <c r="C25" s="112" t="s">
        <v>109</v>
      </c>
      <c r="G25" s="17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28"/>
      <c r="S25" s="19"/>
      <c r="T25" s="19"/>
      <c r="U25" s="17"/>
    </row>
    <row r="26" spans="1:21" x14ac:dyDescent="0.25">
      <c r="A26" s="17"/>
      <c r="B26" s="4" t="s">
        <v>120</v>
      </c>
      <c r="C26" s="111">
        <f>D24</f>
        <v>62.280000000000008</v>
      </c>
      <c r="G26" s="17"/>
      <c r="H26" s="175"/>
      <c r="I26" s="176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"/>
    </row>
    <row r="27" spans="1:21" x14ac:dyDescent="0.25">
      <c r="A27" s="17"/>
      <c r="B27" s="4" t="s">
        <v>121</v>
      </c>
      <c r="C27" s="114">
        <f>E24</f>
        <v>66.069999999999993</v>
      </c>
    </row>
    <row r="28" spans="1:21" x14ac:dyDescent="0.25">
      <c r="A28" s="17"/>
      <c r="B28" s="4" t="s">
        <v>122</v>
      </c>
      <c r="C28" s="114">
        <f>F24</f>
        <v>287.57</v>
      </c>
    </row>
    <row r="29" spans="1:21" x14ac:dyDescent="0.25">
      <c r="A29" s="17"/>
      <c r="B29" s="4" t="s">
        <v>129</v>
      </c>
      <c r="C29" s="113">
        <f>G24</f>
        <v>1968</v>
      </c>
    </row>
    <row r="30" spans="1:21" x14ac:dyDescent="0.25">
      <c r="B30" s="4" t="s">
        <v>48</v>
      </c>
      <c r="C30" s="36">
        <f>H24</f>
        <v>1.02</v>
      </c>
    </row>
    <row r="31" spans="1:21" x14ac:dyDescent="0.25">
      <c r="B31" s="4" t="s">
        <v>49</v>
      </c>
      <c r="C31" s="43">
        <f>I24</f>
        <v>1.2000000000000004</v>
      </c>
    </row>
    <row r="32" spans="1:21" x14ac:dyDescent="0.25">
      <c r="B32" s="4" t="s">
        <v>50</v>
      </c>
      <c r="C32" s="42">
        <f>J24</f>
        <v>51.66</v>
      </c>
    </row>
    <row r="33" spans="2:3" x14ac:dyDescent="0.25">
      <c r="B33" s="4" t="s">
        <v>51</v>
      </c>
      <c r="C33" s="42">
        <f>K24</f>
        <v>595</v>
      </c>
    </row>
    <row r="34" spans="2:3" x14ac:dyDescent="0.25">
      <c r="B34" s="4" t="s">
        <v>52</v>
      </c>
      <c r="C34" s="36">
        <f>L24</f>
        <v>8.4999999999999982</v>
      </c>
    </row>
    <row r="35" spans="2:3" x14ac:dyDescent="0.25">
      <c r="B35" s="4" t="s">
        <v>53</v>
      </c>
      <c r="C35" s="42">
        <f>M24</f>
        <v>935.7399999999999</v>
      </c>
    </row>
    <row r="36" spans="2:3" x14ac:dyDescent="0.25">
      <c r="B36" s="4" t="s">
        <v>54</v>
      </c>
      <c r="C36" s="36">
        <f>N24</f>
        <v>935.9</v>
      </c>
    </row>
    <row r="37" spans="2:3" x14ac:dyDescent="0.25">
      <c r="B37" s="4" t="s">
        <v>55</v>
      </c>
      <c r="C37" s="36">
        <f>O24</f>
        <v>212.98</v>
      </c>
    </row>
    <row r="38" spans="2:3" x14ac:dyDescent="0.25">
      <c r="B38" s="4" t="s">
        <v>56</v>
      </c>
      <c r="C38" s="42">
        <f>P24</f>
        <v>10.247999999999998</v>
      </c>
    </row>
    <row r="39" spans="2:3" x14ac:dyDescent="0.25">
      <c r="B39" s="4" t="s">
        <v>57</v>
      </c>
      <c r="C39" s="43">
        <f>Q24</f>
        <v>936.16000000000008</v>
      </c>
    </row>
    <row r="40" spans="2:3" x14ac:dyDescent="0.25">
      <c r="B40" s="4" t="s">
        <v>58</v>
      </c>
      <c r="C40" s="62">
        <f>R24</f>
        <v>9.0000000000000011E-2</v>
      </c>
    </row>
    <row r="41" spans="2:3" x14ac:dyDescent="0.25">
      <c r="B41" s="4" t="s">
        <v>59</v>
      </c>
      <c r="C41" s="62">
        <f>S24</f>
        <v>2.6000000000000002E-2</v>
      </c>
    </row>
    <row r="42" spans="2:3" x14ac:dyDescent="0.25">
      <c r="B42" s="4" t="s">
        <v>60</v>
      </c>
      <c r="C42" s="43">
        <f>T24</f>
        <v>2.6</v>
      </c>
    </row>
    <row r="44" spans="2:3" x14ac:dyDescent="0.25">
      <c r="B44" s="17" t="s">
        <v>39</v>
      </c>
    </row>
  </sheetData>
  <pageMargins left="0.7" right="0.7" top="0.75" bottom="0.75" header="0.3" footer="0.3"/>
  <pageSetup paperSize="9" scale="6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U44"/>
  <sheetViews>
    <sheetView zoomScale="80" zoomScaleNormal="80" workbookViewId="0">
      <selection activeCell="G33" sqref="G33"/>
    </sheetView>
  </sheetViews>
  <sheetFormatPr defaultColWidth="9.140625" defaultRowHeight="15" x14ac:dyDescent="0.25"/>
  <cols>
    <col min="1" max="1" width="6.5703125" style="5" customWidth="1"/>
    <col min="2" max="2" width="35.28515625" style="5" customWidth="1"/>
    <col min="3" max="3" width="12.7109375" style="23" customWidth="1"/>
    <col min="4" max="4" width="8.140625" style="5" customWidth="1"/>
    <col min="5" max="5" width="7.7109375" style="5" customWidth="1"/>
    <col min="6" max="6" width="11.28515625" style="5" customWidth="1"/>
    <col min="7" max="7" width="9.140625" style="5" customWidth="1"/>
    <col min="8" max="16384" width="9.140625" style="5"/>
  </cols>
  <sheetData>
    <row r="2" spans="1:20" ht="30" x14ac:dyDescent="0.25">
      <c r="A2" s="81" t="s">
        <v>89</v>
      </c>
      <c r="B2" s="1" t="s">
        <v>1</v>
      </c>
      <c r="C2" s="116" t="s">
        <v>109</v>
      </c>
      <c r="D2" s="1"/>
      <c r="E2" s="3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1"/>
      <c r="B3" s="1"/>
      <c r="C3" s="6" t="s">
        <v>2</v>
      </c>
      <c r="D3" s="7" t="s">
        <v>126</v>
      </c>
      <c r="E3" s="7" t="s">
        <v>127</v>
      </c>
      <c r="F3" s="7" t="s">
        <v>128</v>
      </c>
      <c r="G3" s="70" t="s">
        <v>129</v>
      </c>
      <c r="H3" s="7" t="s">
        <v>48</v>
      </c>
      <c r="I3" s="7" t="s">
        <v>49</v>
      </c>
      <c r="J3" s="7" t="s">
        <v>50</v>
      </c>
      <c r="K3" s="7" t="s">
        <v>123</v>
      </c>
      <c r="L3" s="7" t="s">
        <v>52</v>
      </c>
      <c r="M3" s="7" t="s">
        <v>124</v>
      </c>
      <c r="N3" s="7" t="s">
        <v>125</v>
      </c>
      <c r="O3" s="7" t="s">
        <v>55</v>
      </c>
      <c r="P3" s="7" t="s">
        <v>56</v>
      </c>
      <c r="Q3" s="7" t="s">
        <v>57</v>
      </c>
      <c r="R3" s="7" t="s">
        <v>58</v>
      </c>
      <c r="S3" s="7" t="s">
        <v>59</v>
      </c>
      <c r="T3" s="7" t="s">
        <v>60</v>
      </c>
    </row>
    <row r="4" spans="1:20" x14ac:dyDescent="0.25">
      <c r="A4" s="1"/>
      <c r="B4" s="7" t="s">
        <v>17</v>
      </c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x14ac:dyDescent="0.25">
      <c r="A5" s="149">
        <v>262</v>
      </c>
      <c r="B5" s="25" t="s">
        <v>31</v>
      </c>
      <c r="C5" s="102">
        <v>200</v>
      </c>
      <c r="D5" s="97">
        <v>8</v>
      </c>
      <c r="E5" s="97">
        <v>6.6</v>
      </c>
      <c r="F5" s="97">
        <v>38</v>
      </c>
      <c r="G5" s="97">
        <v>350</v>
      </c>
      <c r="H5" s="127">
        <v>0.3</v>
      </c>
      <c r="I5" s="127">
        <v>0.21</v>
      </c>
      <c r="J5" s="127">
        <v>2.5</v>
      </c>
      <c r="K5" s="127">
        <v>115</v>
      </c>
      <c r="L5" s="127">
        <v>2.1</v>
      </c>
      <c r="M5" s="127">
        <v>165</v>
      </c>
      <c r="N5" s="127">
        <v>130</v>
      </c>
      <c r="O5" s="127">
        <v>45</v>
      </c>
      <c r="P5" s="127">
        <v>0.6</v>
      </c>
      <c r="Q5" s="127">
        <v>60</v>
      </c>
      <c r="R5" s="127">
        <v>2.5000000000000001E-2</v>
      </c>
      <c r="S5" s="127">
        <v>5.0000000000000001E-3</v>
      </c>
      <c r="T5" s="127">
        <v>0.75</v>
      </c>
    </row>
    <row r="6" spans="1:20" x14ac:dyDescent="0.25">
      <c r="A6" s="149">
        <v>90</v>
      </c>
      <c r="B6" s="1" t="s">
        <v>78</v>
      </c>
      <c r="C6" s="9">
        <v>50</v>
      </c>
      <c r="D6" s="36">
        <v>2.4500000000000002</v>
      </c>
      <c r="E6" s="36">
        <v>7.55</v>
      </c>
      <c r="F6" s="36">
        <v>14.6</v>
      </c>
      <c r="G6" s="36">
        <v>90</v>
      </c>
      <c r="H6" s="127">
        <v>0.02</v>
      </c>
      <c r="I6" s="126">
        <v>0.18</v>
      </c>
      <c r="J6" s="126">
        <v>4.5999999999999996</v>
      </c>
      <c r="K6" s="126">
        <v>60</v>
      </c>
      <c r="L6" s="126"/>
      <c r="M6" s="126">
        <v>130</v>
      </c>
      <c r="N6" s="126">
        <v>120</v>
      </c>
      <c r="O6" s="126">
        <v>6</v>
      </c>
      <c r="P6" s="126">
        <v>0.4</v>
      </c>
      <c r="Q6" s="126">
        <v>90</v>
      </c>
      <c r="R6" s="126"/>
      <c r="S6" s="126"/>
      <c r="T6" s="126"/>
    </row>
    <row r="7" spans="1:20" x14ac:dyDescent="0.25">
      <c r="A7" s="149">
        <v>496</v>
      </c>
      <c r="B7" s="1" t="s">
        <v>44</v>
      </c>
      <c r="C7" s="102">
        <v>200</v>
      </c>
      <c r="D7" s="36">
        <v>4.0999999999999996</v>
      </c>
      <c r="E7" s="36">
        <v>3.54</v>
      </c>
      <c r="F7" s="36">
        <v>16.600000000000001</v>
      </c>
      <c r="G7" s="2">
        <v>115</v>
      </c>
      <c r="H7" s="126">
        <v>0.05</v>
      </c>
      <c r="I7" s="126">
        <v>0.1</v>
      </c>
      <c r="J7" s="126"/>
      <c r="K7" s="126">
        <v>40</v>
      </c>
      <c r="L7" s="126">
        <v>0.18</v>
      </c>
      <c r="M7" s="126">
        <v>6.2</v>
      </c>
      <c r="N7" s="126">
        <v>7.2</v>
      </c>
      <c r="O7" s="126">
        <v>20</v>
      </c>
      <c r="P7" s="126">
        <v>0.4</v>
      </c>
      <c r="Q7" s="126">
        <v>70</v>
      </c>
      <c r="R7" s="126"/>
      <c r="S7" s="126"/>
      <c r="T7" s="126"/>
    </row>
    <row r="8" spans="1:20" x14ac:dyDescent="0.25">
      <c r="A8" s="149">
        <v>112</v>
      </c>
      <c r="B8" s="1" t="s">
        <v>106</v>
      </c>
      <c r="C8" s="149">
        <v>200</v>
      </c>
      <c r="D8" s="149">
        <v>0.8</v>
      </c>
      <c r="E8" s="149">
        <v>0.8</v>
      </c>
      <c r="F8" s="149">
        <v>19.600000000000001</v>
      </c>
      <c r="G8" s="168">
        <v>94</v>
      </c>
      <c r="H8" s="127">
        <v>0.1</v>
      </c>
      <c r="I8" s="127">
        <v>0.05</v>
      </c>
      <c r="J8" s="127"/>
      <c r="K8" s="127">
        <v>30</v>
      </c>
      <c r="L8" s="127"/>
      <c r="M8" s="127">
        <v>11.56</v>
      </c>
      <c r="N8" s="127">
        <v>40.6</v>
      </c>
      <c r="O8" s="127">
        <v>7.52</v>
      </c>
      <c r="P8" s="127">
        <v>0.56000000000000005</v>
      </c>
      <c r="Q8" s="127">
        <v>20</v>
      </c>
      <c r="R8" s="126"/>
      <c r="S8" s="126"/>
      <c r="T8" s="126"/>
    </row>
    <row r="9" spans="1:20" x14ac:dyDescent="0.25">
      <c r="A9" s="149"/>
      <c r="B9" s="1" t="s">
        <v>61</v>
      </c>
      <c r="C9" s="6"/>
      <c r="D9" s="6"/>
      <c r="E9" s="6"/>
      <c r="F9" s="6"/>
      <c r="G9" s="12">
        <f>SUM(G5:G8)</f>
        <v>649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x14ac:dyDescent="0.25">
      <c r="A10" s="149"/>
      <c r="B10" s="7" t="s">
        <v>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5">
      <c r="A11" s="149">
        <v>106</v>
      </c>
      <c r="B11" s="25" t="s">
        <v>32</v>
      </c>
      <c r="C11" s="9">
        <v>90</v>
      </c>
      <c r="D11" s="9">
        <v>1.2</v>
      </c>
      <c r="E11" s="9">
        <v>1.7</v>
      </c>
      <c r="F11" s="9">
        <v>15</v>
      </c>
      <c r="G11" s="9">
        <v>80</v>
      </c>
      <c r="H11" s="107">
        <v>0.04</v>
      </c>
      <c r="I11" s="6">
        <v>0.06</v>
      </c>
      <c r="J11" s="6">
        <v>15</v>
      </c>
      <c r="K11" s="6">
        <v>45</v>
      </c>
      <c r="L11" s="6">
        <v>1</v>
      </c>
      <c r="M11" s="6">
        <v>90</v>
      </c>
      <c r="N11" s="6">
        <v>28.7</v>
      </c>
      <c r="O11" s="6">
        <v>15</v>
      </c>
      <c r="P11" s="6">
        <v>0.8</v>
      </c>
      <c r="Q11" s="6">
        <v>60</v>
      </c>
      <c r="R11" s="6"/>
      <c r="S11" s="6"/>
      <c r="T11" s="6">
        <v>0.5</v>
      </c>
    </row>
    <row r="12" spans="1:20" ht="30" x14ac:dyDescent="0.25">
      <c r="A12" s="149">
        <v>77</v>
      </c>
      <c r="B12" s="25" t="s">
        <v>91</v>
      </c>
      <c r="C12" s="9">
        <v>220</v>
      </c>
      <c r="D12" s="41">
        <v>9</v>
      </c>
      <c r="E12" s="41">
        <v>9.1999999999999993</v>
      </c>
      <c r="F12" s="41">
        <v>28</v>
      </c>
      <c r="G12" s="41">
        <v>200</v>
      </c>
      <c r="H12" s="6">
        <v>0.06</v>
      </c>
      <c r="I12" s="6">
        <v>0.18</v>
      </c>
      <c r="J12" s="6">
        <v>0.9</v>
      </c>
      <c r="K12" s="6">
        <v>85</v>
      </c>
      <c r="L12" s="6">
        <v>2.2200000000000002</v>
      </c>
      <c r="M12" s="6">
        <v>143</v>
      </c>
      <c r="N12" s="6">
        <v>82</v>
      </c>
      <c r="O12" s="6">
        <v>21</v>
      </c>
      <c r="P12" s="6">
        <v>0.8</v>
      </c>
      <c r="Q12" s="6">
        <v>65</v>
      </c>
      <c r="R12" s="6"/>
      <c r="S12" s="36"/>
      <c r="T12" s="36"/>
    </row>
    <row r="13" spans="1:20" x14ac:dyDescent="0.25">
      <c r="A13" s="12"/>
      <c r="B13" s="37" t="s">
        <v>137</v>
      </c>
      <c r="C13" s="102">
        <v>150</v>
      </c>
      <c r="D13" s="142">
        <v>6</v>
      </c>
      <c r="E13" s="142">
        <v>12</v>
      </c>
      <c r="F13" s="142">
        <v>20</v>
      </c>
      <c r="G13" s="142">
        <v>180</v>
      </c>
      <c r="H13" s="149"/>
      <c r="I13" s="149"/>
      <c r="J13" s="149">
        <v>1</v>
      </c>
      <c r="K13" s="149"/>
      <c r="L13" s="149"/>
      <c r="M13" s="149">
        <v>40</v>
      </c>
      <c r="N13" s="149">
        <v>50</v>
      </c>
      <c r="O13" s="149"/>
      <c r="P13" s="149">
        <v>2</v>
      </c>
      <c r="Q13" s="149">
        <v>92</v>
      </c>
      <c r="R13" s="149"/>
      <c r="S13" s="149"/>
      <c r="T13" s="149"/>
    </row>
    <row r="14" spans="1:20" x14ac:dyDescent="0.25">
      <c r="A14" s="12">
        <v>367</v>
      </c>
      <c r="B14" s="1" t="s">
        <v>132</v>
      </c>
      <c r="C14" s="142">
        <v>90</v>
      </c>
      <c r="D14" s="142">
        <v>12</v>
      </c>
      <c r="E14" s="142">
        <v>15</v>
      </c>
      <c r="F14" s="142">
        <v>12</v>
      </c>
      <c r="G14" s="142">
        <v>180</v>
      </c>
      <c r="H14" s="30">
        <v>0.17</v>
      </c>
      <c r="I14" s="30">
        <v>0.2</v>
      </c>
      <c r="J14" s="30">
        <v>1</v>
      </c>
      <c r="K14" s="12">
        <v>100</v>
      </c>
      <c r="L14" s="30">
        <v>0.7</v>
      </c>
      <c r="M14" s="12">
        <v>117</v>
      </c>
      <c r="N14" s="12">
        <v>199</v>
      </c>
      <c r="O14" s="12">
        <v>49</v>
      </c>
      <c r="P14" s="30">
        <v>1.8</v>
      </c>
      <c r="Q14" s="12">
        <v>100</v>
      </c>
      <c r="R14" s="142"/>
      <c r="S14" s="142">
        <v>0.02</v>
      </c>
      <c r="T14" s="140">
        <v>0.6</v>
      </c>
    </row>
    <row r="15" spans="1:20" ht="17.25" customHeight="1" x14ac:dyDescent="0.25">
      <c r="A15" s="12"/>
      <c r="B15" s="1" t="s">
        <v>38</v>
      </c>
      <c r="C15" s="6">
        <v>200</v>
      </c>
      <c r="D15" s="6">
        <v>1</v>
      </c>
      <c r="E15" s="6"/>
      <c r="F15" s="32">
        <v>20.170000000000002</v>
      </c>
      <c r="G15" s="6">
        <v>85</v>
      </c>
      <c r="H15" s="6">
        <v>0.02</v>
      </c>
      <c r="I15" s="6">
        <v>0.02</v>
      </c>
      <c r="J15" s="6">
        <v>4</v>
      </c>
      <c r="K15" s="6">
        <v>20</v>
      </c>
      <c r="L15" s="6"/>
      <c r="M15" s="12">
        <v>14</v>
      </c>
      <c r="N15" s="6">
        <v>14</v>
      </c>
      <c r="O15" s="6">
        <v>8</v>
      </c>
      <c r="P15" s="6">
        <v>0.2</v>
      </c>
      <c r="Q15" s="6">
        <v>80</v>
      </c>
      <c r="R15" s="6"/>
      <c r="S15" s="6"/>
      <c r="T15" s="36">
        <v>0.15</v>
      </c>
    </row>
    <row r="16" spans="1:20" x14ac:dyDescent="0.25">
      <c r="A16" s="12">
        <v>108</v>
      </c>
      <c r="B16" s="1" t="s">
        <v>25</v>
      </c>
      <c r="C16" s="6">
        <v>80</v>
      </c>
      <c r="D16" s="30">
        <v>2.7</v>
      </c>
      <c r="E16" s="30">
        <v>0.4</v>
      </c>
      <c r="F16" s="30">
        <v>18</v>
      </c>
      <c r="G16" s="12">
        <v>120</v>
      </c>
      <c r="H16" s="6">
        <v>0.05</v>
      </c>
      <c r="I16" s="6">
        <v>0.02</v>
      </c>
      <c r="J16" s="6">
        <v>3</v>
      </c>
      <c r="K16" s="6">
        <v>42</v>
      </c>
      <c r="L16" s="6"/>
      <c r="M16" s="6">
        <v>5.78</v>
      </c>
      <c r="N16" s="6">
        <v>20.3</v>
      </c>
      <c r="O16" s="6">
        <v>3.76</v>
      </c>
      <c r="P16" s="6">
        <v>0.28000000000000003</v>
      </c>
      <c r="Q16" s="32">
        <v>56.6</v>
      </c>
      <c r="R16" s="149">
        <v>3.5000000000000003E-2</v>
      </c>
      <c r="S16" s="6"/>
      <c r="T16" s="6"/>
    </row>
    <row r="17" spans="1:21" x14ac:dyDescent="0.25">
      <c r="A17" s="12">
        <v>111</v>
      </c>
      <c r="B17" s="1" t="s">
        <v>26</v>
      </c>
      <c r="C17" s="6">
        <v>70</v>
      </c>
      <c r="D17" s="30">
        <v>2.6</v>
      </c>
      <c r="E17" s="30">
        <v>0.3</v>
      </c>
      <c r="F17" s="30">
        <v>17.2</v>
      </c>
      <c r="G17" s="12">
        <v>82</v>
      </c>
      <c r="H17" s="6">
        <v>0.1</v>
      </c>
      <c r="I17" s="6">
        <v>0.05</v>
      </c>
      <c r="J17" s="6"/>
      <c r="K17" s="6"/>
      <c r="L17" s="6"/>
      <c r="M17" s="6">
        <v>11.56</v>
      </c>
      <c r="N17" s="6">
        <v>40.6</v>
      </c>
      <c r="O17" s="6">
        <v>7.52</v>
      </c>
      <c r="P17" s="6">
        <v>0.56000000000000005</v>
      </c>
      <c r="Q17" s="32">
        <v>56.56</v>
      </c>
      <c r="R17" s="149">
        <v>1.4999999999999999E-2</v>
      </c>
      <c r="S17" s="6"/>
      <c r="T17" s="6"/>
    </row>
    <row r="18" spans="1:21" x14ac:dyDescent="0.25">
      <c r="A18" s="12"/>
      <c r="B18" s="1" t="s">
        <v>61</v>
      </c>
      <c r="C18" s="1"/>
      <c r="D18" s="6"/>
      <c r="E18" s="6"/>
      <c r="F18" s="6"/>
      <c r="G18" s="12">
        <f>SUM(G11:G17)</f>
        <v>927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1" x14ac:dyDescent="0.25">
      <c r="A19" s="149"/>
      <c r="B19" s="7" t="s">
        <v>12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1" x14ac:dyDescent="0.25">
      <c r="A20" s="149">
        <v>519</v>
      </c>
      <c r="B20" s="1" t="s">
        <v>98</v>
      </c>
      <c r="C20" s="110">
        <v>200</v>
      </c>
      <c r="D20" s="6">
        <v>2.2000000000000002</v>
      </c>
      <c r="E20" s="6">
        <v>1</v>
      </c>
      <c r="F20" s="6">
        <v>35</v>
      </c>
      <c r="G20" s="6">
        <v>124</v>
      </c>
      <c r="H20" s="6">
        <v>0.06</v>
      </c>
      <c r="I20" s="6">
        <v>0.06</v>
      </c>
      <c r="J20" s="6">
        <v>19</v>
      </c>
      <c r="K20" s="6">
        <v>12</v>
      </c>
      <c r="L20" s="6">
        <v>0.1</v>
      </c>
      <c r="M20" s="6">
        <v>100</v>
      </c>
      <c r="N20" s="6">
        <v>100</v>
      </c>
      <c r="O20" s="6">
        <v>8.1999999999999993</v>
      </c>
      <c r="P20" s="6">
        <v>0.1</v>
      </c>
      <c r="Q20" s="6">
        <v>60</v>
      </c>
      <c r="R20" s="6"/>
      <c r="S20" s="6"/>
      <c r="T20" s="6">
        <v>0.15</v>
      </c>
    </row>
    <row r="21" spans="1:21" x14ac:dyDescent="0.25">
      <c r="A21" s="149">
        <v>542</v>
      </c>
      <c r="B21" s="25" t="s">
        <v>27</v>
      </c>
      <c r="C21" s="12">
        <v>100</v>
      </c>
      <c r="D21" s="6">
        <v>6.4</v>
      </c>
      <c r="E21" s="6">
        <v>7</v>
      </c>
      <c r="F21" s="6">
        <v>23</v>
      </c>
      <c r="G21" s="6">
        <v>230</v>
      </c>
      <c r="H21" s="6">
        <v>0.05</v>
      </c>
      <c r="I21" s="6">
        <v>7.0000000000000007E-2</v>
      </c>
      <c r="J21" s="6"/>
      <c r="K21" s="6">
        <v>40</v>
      </c>
      <c r="L21" s="6">
        <v>1.2</v>
      </c>
      <c r="M21" s="6">
        <v>33</v>
      </c>
      <c r="N21" s="6">
        <v>43</v>
      </c>
      <c r="O21" s="6">
        <v>9.5</v>
      </c>
      <c r="P21" s="6">
        <v>0.5</v>
      </c>
      <c r="Q21" s="6">
        <v>65</v>
      </c>
      <c r="R21" s="6">
        <v>1.4999999999999999E-2</v>
      </c>
      <c r="S21" s="6">
        <v>1E-3</v>
      </c>
      <c r="T21" s="6">
        <v>0.45</v>
      </c>
    </row>
    <row r="22" spans="1:21" x14ac:dyDescent="0.25">
      <c r="A22" s="149"/>
      <c r="B22" s="25" t="s">
        <v>141</v>
      </c>
      <c r="C22" s="12">
        <v>50</v>
      </c>
      <c r="D22" s="149">
        <v>2</v>
      </c>
      <c r="E22" s="149">
        <v>3</v>
      </c>
      <c r="F22" s="149">
        <v>10</v>
      </c>
      <c r="G22" s="149">
        <v>60</v>
      </c>
      <c r="H22" s="149"/>
      <c r="I22" s="149"/>
      <c r="J22" s="149"/>
      <c r="K22" s="149">
        <v>6</v>
      </c>
      <c r="L22" s="149">
        <v>1</v>
      </c>
      <c r="M22" s="149">
        <v>70</v>
      </c>
      <c r="N22" s="149">
        <v>60</v>
      </c>
      <c r="O22" s="149">
        <v>12</v>
      </c>
      <c r="P22" s="149">
        <v>1.2</v>
      </c>
      <c r="Q22" s="149">
        <v>60</v>
      </c>
      <c r="R22" s="149"/>
      <c r="S22" s="149"/>
      <c r="T22" s="149"/>
    </row>
    <row r="23" spans="1:21" x14ac:dyDescent="0.25">
      <c r="A23" s="149"/>
      <c r="B23" s="25" t="s">
        <v>61</v>
      </c>
      <c r="C23" s="6"/>
      <c r="D23" s="6"/>
      <c r="E23" s="6"/>
      <c r="F23" s="6"/>
      <c r="G23" s="6">
        <f>SUM(G20:G22)</f>
        <v>414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1" x14ac:dyDescent="0.25">
      <c r="A24" s="17"/>
      <c r="B24" s="1" t="s">
        <v>0</v>
      </c>
      <c r="C24" s="6"/>
      <c r="D24" s="33">
        <f>SUM(D5:D23)</f>
        <v>60.45</v>
      </c>
      <c r="E24" s="33">
        <f t="shared" ref="E24:F24" si="0">SUM(E5:E23)</f>
        <v>68.09</v>
      </c>
      <c r="F24" s="33">
        <f t="shared" si="0"/>
        <v>287.17</v>
      </c>
      <c r="G24" s="24">
        <f>G23+G18+G9</f>
        <v>1990</v>
      </c>
      <c r="H24" s="49">
        <f>SUM(H5:H23)</f>
        <v>1.0200000000000002</v>
      </c>
      <c r="I24" s="49">
        <f t="shared" ref="I24:T24" si="1">SUM(I5:I23)</f>
        <v>1.2000000000000002</v>
      </c>
      <c r="J24" s="49">
        <f t="shared" si="1"/>
        <v>51</v>
      </c>
      <c r="K24" s="34">
        <f t="shared" si="1"/>
        <v>595</v>
      </c>
      <c r="L24" s="49">
        <f t="shared" si="1"/>
        <v>8.5</v>
      </c>
      <c r="M24" s="49">
        <f t="shared" si="1"/>
        <v>937.09999999999991</v>
      </c>
      <c r="N24" s="49">
        <f t="shared" si="1"/>
        <v>935.4</v>
      </c>
      <c r="O24" s="49">
        <f t="shared" si="1"/>
        <v>212.49999999999997</v>
      </c>
      <c r="P24" s="34">
        <f t="shared" si="1"/>
        <v>10.199999999999999</v>
      </c>
      <c r="Q24" s="49">
        <f t="shared" si="1"/>
        <v>935.16000000000008</v>
      </c>
      <c r="R24" s="61">
        <f t="shared" si="1"/>
        <v>9.0000000000000011E-2</v>
      </c>
      <c r="S24" s="61">
        <f t="shared" si="1"/>
        <v>2.6000000000000002E-2</v>
      </c>
      <c r="T24" s="49">
        <f t="shared" si="1"/>
        <v>2.6</v>
      </c>
    </row>
    <row r="25" spans="1:21" ht="16.5" customHeight="1" x14ac:dyDescent="0.25">
      <c r="A25" s="17"/>
      <c r="B25" s="35"/>
      <c r="C25" s="112" t="s">
        <v>109</v>
      </c>
      <c r="G25" s="17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28"/>
      <c r="S25" s="19"/>
      <c r="T25" s="19"/>
      <c r="U25" s="17"/>
    </row>
    <row r="26" spans="1:21" x14ac:dyDescent="0.25">
      <c r="A26" s="17"/>
      <c r="B26" s="4" t="s">
        <v>120</v>
      </c>
      <c r="C26" s="108">
        <f>D24</f>
        <v>60.45</v>
      </c>
    </row>
    <row r="27" spans="1:21" x14ac:dyDescent="0.25">
      <c r="A27" s="17"/>
      <c r="B27" s="4" t="s">
        <v>121</v>
      </c>
      <c r="C27" s="109">
        <f>E24</f>
        <v>68.09</v>
      </c>
    </row>
    <row r="28" spans="1:21" x14ac:dyDescent="0.25">
      <c r="A28" s="17"/>
      <c r="B28" s="4" t="s">
        <v>122</v>
      </c>
      <c r="C28" s="108">
        <f>F24</f>
        <v>287.17</v>
      </c>
    </row>
    <row r="29" spans="1:21" x14ac:dyDescent="0.25">
      <c r="A29" s="17"/>
      <c r="B29" s="4" t="s">
        <v>129</v>
      </c>
      <c r="C29" s="106">
        <f>G24</f>
        <v>1990</v>
      </c>
    </row>
    <row r="30" spans="1:21" x14ac:dyDescent="0.25">
      <c r="A30" s="17"/>
      <c r="B30" s="4" t="s">
        <v>48</v>
      </c>
      <c r="C30" s="43">
        <f>H24</f>
        <v>1.0200000000000002</v>
      </c>
    </row>
    <row r="31" spans="1:21" x14ac:dyDescent="0.25">
      <c r="A31" s="17"/>
      <c r="B31" s="4" t="s">
        <v>49</v>
      </c>
      <c r="C31" s="43">
        <f>I24</f>
        <v>1.2000000000000002</v>
      </c>
    </row>
    <row r="32" spans="1:21" x14ac:dyDescent="0.25">
      <c r="B32" s="4" t="s">
        <v>50</v>
      </c>
      <c r="C32" s="42">
        <f>J24</f>
        <v>51</v>
      </c>
    </row>
    <row r="33" spans="2:3" x14ac:dyDescent="0.25">
      <c r="B33" s="4" t="s">
        <v>51</v>
      </c>
      <c r="C33" s="42">
        <f>K24</f>
        <v>595</v>
      </c>
    </row>
    <row r="34" spans="2:3" x14ac:dyDescent="0.25">
      <c r="B34" s="4" t="s">
        <v>52</v>
      </c>
      <c r="C34" s="42">
        <f>L24</f>
        <v>8.5</v>
      </c>
    </row>
    <row r="35" spans="2:3" x14ac:dyDescent="0.25">
      <c r="B35" s="4" t="s">
        <v>53</v>
      </c>
      <c r="C35" s="42">
        <f>M24</f>
        <v>937.09999999999991</v>
      </c>
    </row>
    <row r="36" spans="2:3" x14ac:dyDescent="0.25">
      <c r="B36" s="4" t="s">
        <v>54</v>
      </c>
      <c r="C36" s="42">
        <f>N24</f>
        <v>935.4</v>
      </c>
    </row>
    <row r="37" spans="2:3" x14ac:dyDescent="0.25">
      <c r="B37" s="4" t="s">
        <v>55</v>
      </c>
      <c r="C37" s="43">
        <f>O24</f>
        <v>212.49999999999997</v>
      </c>
    </row>
    <row r="38" spans="2:3" x14ac:dyDescent="0.25">
      <c r="B38" s="4" t="s">
        <v>56</v>
      </c>
      <c r="C38" s="42">
        <f>P24</f>
        <v>10.199999999999999</v>
      </c>
    </row>
    <row r="39" spans="2:3" x14ac:dyDescent="0.25">
      <c r="B39" s="4" t="s">
        <v>57</v>
      </c>
      <c r="C39" s="42">
        <f>Q24</f>
        <v>935.16000000000008</v>
      </c>
    </row>
    <row r="40" spans="2:3" x14ac:dyDescent="0.25">
      <c r="B40" s="4" t="s">
        <v>58</v>
      </c>
      <c r="C40" s="43">
        <f>R24</f>
        <v>9.0000000000000011E-2</v>
      </c>
    </row>
    <row r="41" spans="2:3" x14ac:dyDescent="0.25">
      <c r="B41" s="4" t="s">
        <v>59</v>
      </c>
      <c r="C41" s="43">
        <f>S24</f>
        <v>2.6000000000000002E-2</v>
      </c>
    </row>
    <row r="42" spans="2:3" x14ac:dyDescent="0.25">
      <c r="B42" s="4" t="s">
        <v>60</v>
      </c>
      <c r="C42" s="43">
        <f>T24</f>
        <v>2.6</v>
      </c>
    </row>
    <row r="44" spans="2:3" x14ac:dyDescent="0.25">
      <c r="B44" s="17" t="s">
        <v>39</v>
      </c>
    </row>
  </sheetData>
  <pageMargins left="0.7" right="0.7" top="0.75" bottom="0.75" header="0.3" footer="0.3"/>
  <pageSetup paperSize="9" scale="6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V43"/>
  <sheetViews>
    <sheetView zoomScale="80" zoomScaleNormal="80" workbookViewId="0">
      <selection activeCell="A21" sqref="A21"/>
    </sheetView>
  </sheetViews>
  <sheetFormatPr defaultColWidth="9.140625" defaultRowHeight="15" x14ac:dyDescent="0.25"/>
  <cols>
    <col min="1" max="1" width="6.85546875" style="5" customWidth="1"/>
    <col min="2" max="2" width="36.140625" style="5" customWidth="1"/>
    <col min="3" max="3" width="7.7109375" style="5" hidden="1" customWidth="1"/>
    <col min="4" max="4" width="12.7109375" style="23" customWidth="1"/>
    <col min="5" max="6" width="7.7109375" style="5" customWidth="1"/>
    <col min="7" max="7" width="11.140625" style="5" customWidth="1"/>
    <col min="8" max="8" width="9.140625" style="5" customWidth="1"/>
    <col min="9" max="16384" width="9.140625" style="5"/>
  </cols>
  <sheetData>
    <row r="2" spans="1:21" ht="30" x14ac:dyDescent="0.25">
      <c r="A2" s="81" t="s">
        <v>87</v>
      </c>
      <c r="B2" s="1" t="s">
        <v>1</v>
      </c>
      <c r="C2" s="180" t="s">
        <v>109</v>
      </c>
      <c r="D2" s="181"/>
      <c r="E2" s="3"/>
      <c r="F2" s="3"/>
      <c r="G2" s="1"/>
      <c r="H2" s="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25">
      <c r="A3" s="1"/>
      <c r="B3" s="1"/>
      <c r="C3" s="1" t="s">
        <v>3</v>
      </c>
      <c r="D3" s="6" t="s">
        <v>2</v>
      </c>
      <c r="E3" s="7" t="s">
        <v>126</v>
      </c>
      <c r="F3" s="7" t="s">
        <v>127</v>
      </c>
      <c r="G3" s="7" t="s">
        <v>128</v>
      </c>
      <c r="H3" s="70" t="s">
        <v>129</v>
      </c>
      <c r="I3" s="7" t="s">
        <v>48</v>
      </c>
      <c r="J3" s="7" t="s">
        <v>49</v>
      </c>
      <c r="K3" s="7" t="s">
        <v>50</v>
      </c>
      <c r="L3" s="7" t="s">
        <v>123</v>
      </c>
      <c r="M3" s="7" t="s">
        <v>52</v>
      </c>
      <c r="N3" s="7" t="s">
        <v>124</v>
      </c>
      <c r="O3" s="7" t="s">
        <v>125</v>
      </c>
      <c r="P3" s="7" t="s">
        <v>55</v>
      </c>
      <c r="Q3" s="7" t="s">
        <v>56</v>
      </c>
      <c r="R3" s="7" t="s">
        <v>57</v>
      </c>
      <c r="S3" s="7" t="s">
        <v>58</v>
      </c>
      <c r="T3" s="7" t="s">
        <v>59</v>
      </c>
      <c r="U3" s="7" t="s">
        <v>60</v>
      </c>
    </row>
    <row r="4" spans="1:21" x14ac:dyDescent="0.25">
      <c r="A4" s="149"/>
      <c r="B4" s="7" t="s">
        <v>17</v>
      </c>
      <c r="C4" s="7"/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x14ac:dyDescent="0.25">
      <c r="A5" s="149">
        <v>264</v>
      </c>
      <c r="B5" s="25" t="s">
        <v>40</v>
      </c>
      <c r="C5" s="1"/>
      <c r="D5" s="102">
        <v>220</v>
      </c>
      <c r="E5" s="102">
        <v>12</v>
      </c>
      <c r="F5" s="102">
        <v>7.6</v>
      </c>
      <c r="G5" s="102">
        <v>34</v>
      </c>
      <c r="H5" s="102">
        <v>365</v>
      </c>
      <c r="I5" s="6">
        <v>0.32</v>
      </c>
      <c r="J5" s="6">
        <v>0.2</v>
      </c>
      <c r="K5" s="6">
        <v>10</v>
      </c>
      <c r="L5" s="127">
        <v>60</v>
      </c>
      <c r="M5" s="6">
        <v>1.5</v>
      </c>
      <c r="N5" s="6">
        <v>170</v>
      </c>
      <c r="O5" s="6">
        <v>170</v>
      </c>
      <c r="P5" s="6">
        <v>35</v>
      </c>
      <c r="Q5" s="6">
        <v>2.1</v>
      </c>
      <c r="R5" s="6">
        <v>100</v>
      </c>
      <c r="S5" s="6">
        <v>3.5000000000000003E-2</v>
      </c>
      <c r="T5" s="6">
        <v>8.0000000000000002E-3</v>
      </c>
      <c r="U5" s="6">
        <v>0.55000000000000004</v>
      </c>
    </row>
    <row r="6" spans="1:21" x14ac:dyDescent="0.25">
      <c r="A6" s="149">
        <v>94</v>
      </c>
      <c r="B6" s="1" t="s">
        <v>24</v>
      </c>
      <c r="C6" s="4"/>
      <c r="D6" s="9">
        <v>40</v>
      </c>
      <c r="E6" s="6">
        <v>2.4500000000000002</v>
      </c>
      <c r="F6" s="6">
        <v>7.55</v>
      </c>
      <c r="G6" s="6">
        <v>14.6</v>
      </c>
      <c r="H6" s="6">
        <v>106</v>
      </c>
      <c r="I6" s="36">
        <v>0.02</v>
      </c>
      <c r="J6" s="36">
        <v>0.1</v>
      </c>
      <c r="K6" s="36">
        <v>4.5999999999999996</v>
      </c>
      <c r="L6" s="12">
        <v>45</v>
      </c>
      <c r="M6" s="36"/>
      <c r="N6" s="36">
        <v>100</v>
      </c>
      <c r="O6" s="36">
        <v>80</v>
      </c>
      <c r="P6" s="36">
        <v>6</v>
      </c>
      <c r="Q6" s="36">
        <v>0.4</v>
      </c>
      <c r="R6" s="36">
        <v>60</v>
      </c>
      <c r="S6" s="36"/>
      <c r="T6" s="36"/>
      <c r="U6" s="36"/>
    </row>
    <row r="7" spans="1:21" x14ac:dyDescent="0.25">
      <c r="A7" s="154">
        <v>394</v>
      </c>
      <c r="B7" s="1" t="s">
        <v>19</v>
      </c>
      <c r="C7" s="1"/>
      <c r="D7" s="6">
        <v>200</v>
      </c>
      <c r="E7" s="6">
        <v>1.4</v>
      </c>
      <c r="F7" s="6">
        <v>13</v>
      </c>
      <c r="G7" s="6">
        <v>15.9</v>
      </c>
      <c r="H7" s="6">
        <v>90</v>
      </c>
      <c r="I7" s="6">
        <v>0.02</v>
      </c>
      <c r="J7" s="6">
        <v>0.18</v>
      </c>
      <c r="K7" s="6">
        <v>4.5999999999999996</v>
      </c>
      <c r="L7" s="127">
        <v>0.18</v>
      </c>
      <c r="M7" s="6"/>
      <c r="N7" s="6">
        <v>100</v>
      </c>
      <c r="O7" s="6">
        <v>90</v>
      </c>
      <c r="P7" s="6">
        <v>6</v>
      </c>
      <c r="Q7" s="6">
        <v>0.4</v>
      </c>
      <c r="R7" s="6">
        <v>80</v>
      </c>
      <c r="S7" s="6"/>
      <c r="T7" s="6"/>
      <c r="U7" s="6">
        <v>0.15</v>
      </c>
    </row>
    <row r="8" spans="1:21" x14ac:dyDescent="0.25">
      <c r="A8" s="154">
        <v>517</v>
      </c>
      <c r="B8" s="1" t="s">
        <v>38</v>
      </c>
      <c r="C8" s="1"/>
      <c r="D8" s="89">
        <v>200</v>
      </c>
      <c r="E8" s="30">
        <v>1</v>
      </c>
      <c r="F8" s="30"/>
      <c r="G8" s="30">
        <v>20.170000000000002</v>
      </c>
      <c r="H8" s="12">
        <v>85</v>
      </c>
      <c r="I8" s="89">
        <v>0.02</v>
      </c>
      <c r="J8" s="89">
        <v>0.02</v>
      </c>
      <c r="K8" s="89">
        <v>4</v>
      </c>
      <c r="L8" s="127">
        <v>70</v>
      </c>
      <c r="M8" s="89">
        <v>1</v>
      </c>
      <c r="N8" s="89">
        <v>29</v>
      </c>
      <c r="O8" s="89">
        <v>14</v>
      </c>
      <c r="P8" s="89">
        <v>10</v>
      </c>
      <c r="Q8" s="89">
        <v>0.2</v>
      </c>
      <c r="R8" s="89">
        <v>40</v>
      </c>
      <c r="S8" s="88"/>
      <c r="T8" s="88"/>
      <c r="U8" s="88">
        <v>0.1</v>
      </c>
    </row>
    <row r="9" spans="1:21" x14ac:dyDescent="0.25">
      <c r="A9" s="149"/>
      <c r="B9" s="1" t="s">
        <v>61</v>
      </c>
      <c r="C9" s="1"/>
      <c r="D9" s="6"/>
      <c r="E9" s="6"/>
      <c r="F9" s="6"/>
      <c r="G9" s="6"/>
      <c r="H9" s="12">
        <f>SUM(H5:H8)</f>
        <v>646</v>
      </c>
      <c r="I9" s="6"/>
      <c r="J9" s="6"/>
      <c r="K9" s="6"/>
      <c r="L9" s="12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149"/>
      <c r="B10" s="7" t="s">
        <v>6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149">
        <v>33</v>
      </c>
      <c r="B11" s="1" t="s">
        <v>101</v>
      </c>
      <c r="C11" s="1"/>
      <c r="D11" s="102">
        <v>90</v>
      </c>
      <c r="E11" s="6">
        <v>2.8</v>
      </c>
      <c r="F11" s="6">
        <v>8</v>
      </c>
      <c r="G11" s="6">
        <v>30</v>
      </c>
      <c r="H11" s="6">
        <v>95</v>
      </c>
      <c r="I11" s="6">
        <v>0.03</v>
      </c>
      <c r="J11" s="6">
        <v>4.4999999999999998E-2</v>
      </c>
      <c r="K11" s="6">
        <v>5</v>
      </c>
      <c r="L11" s="127">
        <v>75</v>
      </c>
      <c r="M11" s="6">
        <v>0.5</v>
      </c>
      <c r="N11" s="6">
        <v>90</v>
      </c>
      <c r="O11" s="6">
        <v>110</v>
      </c>
      <c r="P11" s="6">
        <v>14</v>
      </c>
      <c r="Q11" s="6">
        <v>1.5</v>
      </c>
      <c r="R11" s="6">
        <v>80</v>
      </c>
      <c r="S11" s="6"/>
      <c r="T11" s="6"/>
      <c r="U11" s="6"/>
    </row>
    <row r="12" spans="1:21" ht="18.75" customHeight="1" x14ac:dyDescent="0.25">
      <c r="A12" s="149">
        <v>135</v>
      </c>
      <c r="B12" s="25" t="s">
        <v>88</v>
      </c>
      <c r="C12" s="1"/>
      <c r="D12" s="102">
        <v>220</v>
      </c>
      <c r="E12" s="30">
        <v>8</v>
      </c>
      <c r="F12" s="30">
        <v>7</v>
      </c>
      <c r="G12" s="12">
        <v>26</v>
      </c>
      <c r="H12" s="12">
        <v>200</v>
      </c>
      <c r="I12" s="6">
        <v>0.05</v>
      </c>
      <c r="J12" s="6">
        <v>0.12</v>
      </c>
      <c r="K12" s="6">
        <v>8.9</v>
      </c>
      <c r="L12" s="127">
        <v>80</v>
      </c>
      <c r="M12" s="6">
        <v>2</v>
      </c>
      <c r="N12" s="6">
        <v>100</v>
      </c>
      <c r="O12" s="6">
        <v>105</v>
      </c>
      <c r="P12" s="6">
        <v>37</v>
      </c>
      <c r="Q12" s="6">
        <v>0.6</v>
      </c>
      <c r="R12" s="6">
        <v>120</v>
      </c>
      <c r="S12" s="6"/>
      <c r="T12" s="6"/>
      <c r="U12" s="6">
        <v>0.75</v>
      </c>
    </row>
    <row r="13" spans="1:21" x14ac:dyDescent="0.25">
      <c r="A13" s="12">
        <v>304</v>
      </c>
      <c r="B13" s="25" t="s">
        <v>134</v>
      </c>
      <c r="C13" s="1"/>
      <c r="D13" s="102">
        <v>200</v>
      </c>
      <c r="E13" s="6">
        <v>15.8</v>
      </c>
      <c r="F13" s="6">
        <v>10.3</v>
      </c>
      <c r="G13" s="6">
        <v>31</v>
      </c>
      <c r="H13" s="6">
        <v>350</v>
      </c>
      <c r="I13" s="6">
        <v>0.22</v>
      </c>
      <c r="J13" s="6">
        <v>0.2</v>
      </c>
      <c r="K13" s="6">
        <v>1</v>
      </c>
      <c r="L13" s="127">
        <v>100</v>
      </c>
      <c r="M13" s="6">
        <v>2.2000000000000002</v>
      </c>
      <c r="N13" s="6">
        <v>80</v>
      </c>
      <c r="O13" s="6">
        <v>140</v>
      </c>
      <c r="P13" s="6">
        <v>47</v>
      </c>
      <c r="Q13" s="6">
        <v>1.8</v>
      </c>
      <c r="R13" s="6">
        <v>70</v>
      </c>
      <c r="S13" s="6"/>
      <c r="T13" s="6">
        <v>1.4E-2</v>
      </c>
      <c r="U13" s="6">
        <v>0.35</v>
      </c>
    </row>
    <row r="14" spans="1:21" ht="17.25" customHeight="1" x14ac:dyDescent="0.25">
      <c r="A14" s="12">
        <v>507</v>
      </c>
      <c r="B14" s="1" t="s">
        <v>35</v>
      </c>
      <c r="C14" s="1"/>
      <c r="D14" s="6">
        <v>200</v>
      </c>
      <c r="E14" s="6">
        <v>0.1</v>
      </c>
      <c r="F14" s="6"/>
      <c r="G14" s="6">
        <v>20.7</v>
      </c>
      <c r="H14" s="6">
        <v>83</v>
      </c>
      <c r="I14" s="6"/>
      <c r="J14" s="6">
        <v>0.11</v>
      </c>
      <c r="K14" s="6">
        <v>9</v>
      </c>
      <c r="L14" s="127">
        <v>30</v>
      </c>
      <c r="M14" s="6"/>
      <c r="N14" s="6">
        <v>95</v>
      </c>
      <c r="O14" s="6">
        <v>2.6</v>
      </c>
      <c r="P14" s="6">
        <v>4</v>
      </c>
      <c r="Q14" s="6">
        <v>0.56399999999999995</v>
      </c>
      <c r="R14" s="6">
        <v>90</v>
      </c>
      <c r="S14" s="6"/>
      <c r="T14" s="6"/>
      <c r="U14" s="6">
        <v>0.1</v>
      </c>
    </row>
    <row r="15" spans="1:21" x14ac:dyDescent="0.25">
      <c r="A15" s="12">
        <v>108</v>
      </c>
      <c r="B15" s="1" t="s">
        <v>25</v>
      </c>
      <c r="C15" s="1"/>
      <c r="D15" s="6">
        <v>80</v>
      </c>
      <c r="E15" s="30">
        <v>2.7</v>
      </c>
      <c r="F15" s="30">
        <v>0.4</v>
      </c>
      <c r="G15" s="30">
        <v>18</v>
      </c>
      <c r="H15" s="12">
        <v>120</v>
      </c>
      <c r="I15" s="6">
        <v>0.05</v>
      </c>
      <c r="J15" s="6">
        <v>0.02</v>
      </c>
      <c r="K15" s="6"/>
      <c r="L15" s="127">
        <v>77</v>
      </c>
      <c r="M15" s="6"/>
      <c r="N15" s="6">
        <v>5.78</v>
      </c>
      <c r="O15" s="6">
        <v>20.3</v>
      </c>
      <c r="P15" s="6">
        <v>3.76</v>
      </c>
      <c r="Q15" s="6">
        <v>0.28000000000000003</v>
      </c>
      <c r="R15" s="32">
        <v>56.6</v>
      </c>
      <c r="S15" s="149">
        <v>2.5000000000000001E-2</v>
      </c>
      <c r="T15" s="6"/>
      <c r="U15" s="6"/>
    </row>
    <row r="16" spans="1:21" x14ac:dyDescent="0.25">
      <c r="A16" s="12">
        <v>111</v>
      </c>
      <c r="B16" s="1" t="s">
        <v>26</v>
      </c>
      <c r="C16" s="1"/>
      <c r="D16" s="6">
        <v>70</v>
      </c>
      <c r="E16" s="30">
        <v>2.6</v>
      </c>
      <c r="F16" s="30">
        <v>0.3</v>
      </c>
      <c r="G16" s="30">
        <v>17.2</v>
      </c>
      <c r="H16" s="12">
        <v>82</v>
      </c>
      <c r="I16" s="102">
        <v>0.1</v>
      </c>
      <c r="J16" s="102">
        <v>0.05</v>
      </c>
      <c r="K16" s="6"/>
      <c r="L16" s="127"/>
      <c r="M16" s="6"/>
      <c r="N16" s="6">
        <v>11.56</v>
      </c>
      <c r="O16" s="6">
        <v>40.6</v>
      </c>
      <c r="P16" s="6">
        <v>7.52</v>
      </c>
      <c r="Q16" s="6">
        <v>0.56000000000000005</v>
      </c>
      <c r="R16" s="32">
        <v>56.56</v>
      </c>
      <c r="S16" s="149">
        <v>1.4999999999999999E-2</v>
      </c>
      <c r="T16" s="6"/>
      <c r="U16" s="6"/>
    </row>
    <row r="17" spans="1:22" x14ac:dyDescent="0.25">
      <c r="A17" s="12"/>
      <c r="B17" s="1" t="s">
        <v>61</v>
      </c>
      <c r="C17" s="1"/>
      <c r="D17" s="1"/>
      <c r="E17" s="6"/>
      <c r="F17" s="6"/>
      <c r="G17" s="6"/>
      <c r="H17" s="12">
        <f>SUM(H11:H16)</f>
        <v>930</v>
      </c>
      <c r="I17" s="6"/>
      <c r="J17" s="6"/>
      <c r="K17" s="6"/>
      <c r="L17" s="127"/>
      <c r="M17" s="6"/>
      <c r="N17" s="6"/>
      <c r="O17" s="6"/>
      <c r="P17" s="6"/>
      <c r="Q17" s="6"/>
      <c r="R17" s="6"/>
      <c r="S17" s="6"/>
      <c r="T17" s="6"/>
      <c r="U17" s="6"/>
    </row>
    <row r="18" spans="1:22" x14ac:dyDescent="0.25">
      <c r="A18" s="149"/>
      <c r="B18" s="7" t="s">
        <v>12</v>
      </c>
      <c r="C18" s="7"/>
      <c r="D18" s="8"/>
      <c r="E18" s="8"/>
      <c r="F18" s="8"/>
      <c r="G18" s="8"/>
      <c r="H18" s="8"/>
      <c r="I18" s="8"/>
      <c r="J18" s="8"/>
      <c r="K18" s="8"/>
      <c r="L18" s="129"/>
      <c r="M18" s="8"/>
      <c r="N18" s="8"/>
      <c r="O18" s="8"/>
      <c r="P18" s="8"/>
      <c r="Q18" s="8"/>
      <c r="R18" s="8"/>
      <c r="S18" s="8"/>
      <c r="T18" s="8"/>
      <c r="U18" s="8"/>
    </row>
    <row r="19" spans="1:22" x14ac:dyDescent="0.25">
      <c r="A19" s="149">
        <v>517</v>
      </c>
      <c r="B19" s="1" t="s">
        <v>105</v>
      </c>
      <c r="C19" s="1"/>
      <c r="D19" s="6">
        <v>180</v>
      </c>
      <c r="E19" s="6">
        <v>6.1</v>
      </c>
      <c r="F19" s="6">
        <v>5.4</v>
      </c>
      <c r="G19" s="6">
        <v>10.1</v>
      </c>
      <c r="H19" s="45">
        <v>113</v>
      </c>
      <c r="I19" s="6">
        <v>0.08</v>
      </c>
      <c r="J19" s="6">
        <v>0.1</v>
      </c>
      <c r="K19" s="6">
        <v>3.2</v>
      </c>
      <c r="L19" s="127">
        <v>36</v>
      </c>
      <c r="M19" s="6">
        <v>0.1</v>
      </c>
      <c r="N19" s="6">
        <v>101</v>
      </c>
      <c r="O19" s="6">
        <v>100</v>
      </c>
      <c r="P19" s="6">
        <v>13</v>
      </c>
      <c r="Q19" s="6">
        <v>0.2</v>
      </c>
      <c r="R19" s="6">
        <v>100</v>
      </c>
      <c r="S19" s="6"/>
      <c r="T19" s="6"/>
      <c r="U19" s="6">
        <v>0.25</v>
      </c>
    </row>
    <row r="20" spans="1:22" x14ac:dyDescent="0.25">
      <c r="A20" s="149">
        <v>563</v>
      </c>
      <c r="B20" s="25" t="s">
        <v>116</v>
      </c>
      <c r="C20" s="1"/>
      <c r="D20" s="102">
        <v>100</v>
      </c>
      <c r="E20" s="6">
        <v>6.5</v>
      </c>
      <c r="F20" s="6">
        <v>4.5</v>
      </c>
      <c r="G20" s="6">
        <v>27.9</v>
      </c>
      <c r="H20" s="6">
        <v>220</v>
      </c>
      <c r="I20" s="6">
        <v>0.05</v>
      </c>
      <c r="J20" s="6">
        <v>0.01</v>
      </c>
      <c r="K20" s="6">
        <v>0.8</v>
      </c>
      <c r="L20" s="127">
        <v>22</v>
      </c>
      <c r="M20" s="6">
        <v>1.2</v>
      </c>
      <c r="N20" s="6">
        <v>46</v>
      </c>
      <c r="O20" s="6">
        <v>43</v>
      </c>
      <c r="P20" s="6">
        <v>25</v>
      </c>
      <c r="Q20" s="6">
        <v>1.2</v>
      </c>
      <c r="R20" s="6">
        <v>51</v>
      </c>
      <c r="S20" s="6">
        <v>1.4999999999999999E-2</v>
      </c>
      <c r="T20" s="6">
        <v>4.0000000000000001E-3</v>
      </c>
      <c r="U20" s="6">
        <v>0.35</v>
      </c>
    </row>
    <row r="21" spans="1:22" x14ac:dyDescent="0.25">
      <c r="A21" s="149">
        <v>112</v>
      </c>
      <c r="B21" s="1" t="s">
        <v>106</v>
      </c>
      <c r="C21" s="1"/>
      <c r="D21" s="149">
        <v>100</v>
      </c>
      <c r="E21" s="149">
        <v>0.6</v>
      </c>
      <c r="F21" s="149">
        <v>0.6</v>
      </c>
      <c r="G21" s="149">
        <v>15</v>
      </c>
      <c r="H21" s="149">
        <v>55</v>
      </c>
      <c r="I21" s="149">
        <v>0.06</v>
      </c>
      <c r="J21" s="149">
        <v>0.04</v>
      </c>
      <c r="K21" s="149"/>
      <c r="L21" s="149"/>
      <c r="M21" s="149"/>
      <c r="N21" s="149">
        <v>7</v>
      </c>
      <c r="O21" s="149">
        <v>21</v>
      </c>
      <c r="P21" s="149">
        <v>4.2</v>
      </c>
      <c r="Q21" s="149">
        <v>0.4</v>
      </c>
      <c r="R21" s="149">
        <v>31</v>
      </c>
      <c r="S21" s="149"/>
      <c r="T21" s="149"/>
      <c r="U21" s="149"/>
    </row>
    <row r="22" spans="1:22" x14ac:dyDescent="0.25">
      <c r="A22" s="149"/>
      <c r="B22" s="25" t="s">
        <v>61</v>
      </c>
      <c r="C22" s="1"/>
      <c r="D22" s="6"/>
      <c r="E22" s="6"/>
      <c r="F22" s="6"/>
      <c r="G22" s="6"/>
      <c r="H22" s="127">
        <f>SUM(H19:H21)</f>
        <v>388</v>
      </c>
      <c r="I22" s="127"/>
      <c r="J22" s="127"/>
      <c r="K22" s="127"/>
      <c r="L22" s="1"/>
      <c r="M22" s="127"/>
      <c r="N22" s="127"/>
      <c r="O22" s="127"/>
      <c r="P22" s="127"/>
      <c r="Q22" s="127"/>
      <c r="R22" s="127"/>
      <c r="S22" s="127"/>
      <c r="T22" s="127"/>
      <c r="U22" s="127"/>
    </row>
    <row r="23" spans="1:22" x14ac:dyDescent="0.25">
      <c r="A23" s="17"/>
      <c r="B23" s="1" t="s">
        <v>0</v>
      </c>
      <c r="C23" s="1"/>
      <c r="D23" s="6"/>
      <c r="E23" s="33">
        <f>SUM(E5:E22)</f>
        <v>62.050000000000011</v>
      </c>
      <c r="F23" s="33">
        <f t="shared" ref="F23:G23" si="0">SUM(F5:F22)</f>
        <v>64.649999999999991</v>
      </c>
      <c r="G23" s="33">
        <f t="shared" si="0"/>
        <v>280.57</v>
      </c>
      <c r="H23" s="24">
        <f>H22+H17+H9</f>
        <v>1964</v>
      </c>
      <c r="I23" s="49">
        <f>SUM(I5:I22)</f>
        <v>1.02</v>
      </c>
      <c r="J23" s="49">
        <f t="shared" ref="J23:U23" si="1">SUM(J5:J22)</f>
        <v>1.1950000000000001</v>
      </c>
      <c r="K23" s="49">
        <f t="shared" si="1"/>
        <v>51.1</v>
      </c>
      <c r="L23" s="34">
        <f t="shared" si="1"/>
        <v>595.18000000000006</v>
      </c>
      <c r="M23" s="49">
        <f t="shared" si="1"/>
        <v>8.5</v>
      </c>
      <c r="N23" s="34">
        <f t="shared" si="1"/>
        <v>935.33999999999992</v>
      </c>
      <c r="O23" s="34">
        <f t="shared" si="1"/>
        <v>936.5</v>
      </c>
      <c r="P23" s="34">
        <f t="shared" si="1"/>
        <v>212.48</v>
      </c>
      <c r="Q23" s="34">
        <f t="shared" si="1"/>
        <v>10.203999999999999</v>
      </c>
      <c r="R23" s="34">
        <f t="shared" si="1"/>
        <v>935.16000000000008</v>
      </c>
      <c r="S23" s="61">
        <f t="shared" si="1"/>
        <v>9.0000000000000011E-2</v>
      </c>
      <c r="T23" s="61">
        <f t="shared" si="1"/>
        <v>2.5999999999999999E-2</v>
      </c>
      <c r="U23" s="49">
        <f t="shared" si="1"/>
        <v>2.6</v>
      </c>
    </row>
    <row r="24" spans="1:22" ht="16.5" customHeight="1" x14ac:dyDescent="0.25">
      <c r="A24" s="17"/>
      <c r="B24" s="35"/>
      <c r="C24" s="183" t="s">
        <v>109</v>
      </c>
      <c r="D24" s="183"/>
      <c r="G24" s="17"/>
      <c r="H24" s="17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28"/>
      <c r="T24" s="19"/>
      <c r="U24" s="19"/>
      <c r="V24" s="17"/>
    </row>
    <row r="25" spans="1:22" x14ac:dyDescent="0.25">
      <c r="A25" s="17"/>
      <c r="B25" s="4" t="s">
        <v>120</v>
      </c>
      <c r="C25" s="179">
        <f>E23</f>
        <v>62.050000000000011</v>
      </c>
      <c r="D25" s="179"/>
    </row>
    <row r="26" spans="1:22" x14ac:dyDescent="0.25">
      <c r="A26" s="17"/>
      <c r="B26" s="4" t="s">
        <v>121</v>
      </c>
      <c r="C26" s="182">
        <f>F23</f>
        <v>64.649999999999991</v>
      </c>
      <c r="D26" s="182"/>
    </row>
    <row r="27" spans="1:22" x14ac:dyDescent="0.25">
      <c r="A27" s="17"/>
      <c r="B27" s="4" t="s">
        <v>122</v>
      </c>
      <c r="C27" s="179">
        <f>G23</f>
        <v>280.57</v>
      </c>
      <c r="D27" s="179"/>
    </row>
    <row r="28" spans="1:22" x14ac:dyDescent="0.25">
      <c r="A28" s="17"/>
      <c r="B28" s="4" t="s">
        <v>129</v>
      </c>
      <c r="C28" s="179">
        <f>H23</f>
        <v>1964</v>
      </c>
      <c r="D28" s="179"/>
    </row>
    <row r="29" spans="1:22" x14ac:dyDescent="0.25">
      <c r="A29" s="17"/>
      <c r="B29" s="4" t="s">
        <v>48</v>
      </c>
      <c r="C29" s="36"/>
      <c r="D29" s="43">
        <f>I23</f>
        <v>1.02</v>
      </c>
    </row>
    <row r="30" spans="1:22" x14ac:dyDescent="0.25">
      <c r="A30" s="17"/>
      <c r="B30" s="4" t="s">
        <v>49</v>
      </c>
      <c r="C30" s="36"/>
      <c r="D30" s="43">
        <f>J23</f>
        <v>1.1950000000000001</v>
      </c>
    </row>
    <row r="31" spans="1:22" x14ac:dyDescent="0.25">
      <c r="B31" s="4" t="s">
        <v>50</v>
      </c>
      <c r="C31" s="36"/>
      <c r="D31" s="42">
        <f>K23</f>
        <v>51.1</v>
      </c>
    </row>
    <row r="32" spans="1:22" x14ac:dyDescent="0.25">
      <c r="B32" s="4" t="s">
        <v>51</v>
      </c>
      <c r="C32" s="36"/>
      <c r="D32" s="42">
        <f>L23</f>
        <v>595.18000000000006</v>
      </c>
    </row>
    <row r="33" spans="2:4" x14ac:dyDescent="0.25">
      <c r="B33" s="4" t="s">
        <v>52</v>
      </c>
      <c r="C33" s="36"/>
      <c r="D33" s="42">
        <f>M23</f>
        <v>8.5</v>
      </c>
    </row>
    <row r="34" spans="2:4" x14ac:dyDescent="0.25">
      <c r="B34" s="4" t="s">
        <v>53</v>
      </c>
      <c r="C34" s="36"/>
      <c r="D34" s="42">
        <f>N23</f>
        <v>935.33999999999992</v>
      </c>
    </row>
    <row r="35" spans="2:4" x14ac:dyDescent="0.25">
      <c r="B35" s="4" t="s">
        <v>54</v>
      </c>
      <c r="C35" s="36"/>
      <c r="D35" s="43">
        <f>O23</f>
        <v>936.5</v>
      </c>
    </row>
    <row r="36" spans="2:4" x14ac:dyDescent="0.25">
      <c r="B36" s="4" t="s">
        <v>55</v>
      </c>
      <c r="C36" s="36"/>
      <c r="D36" s="43">
        <f>P23</f>
        <v>212.48</v>
      </c>
    </row>
    <row r="37" spans="2:4" x14ac:dyDescent="0.25">
      <c r="B37" s="4" t="s">
        <v>56</v>
      </c>
      <c r="C37" s="36"/>
      <c r="D37" s="42">
        <f>Q23</f>
        <v>10.203999999999999</v>
      </c>
    </row>
    <row r="38" spans="2:4" x14ac:dyDescent="0.25">
      <c r="B38" s="4" t="s">
        <v>57</v>
      </c>
      <c r="C38" s="36"/>
      <c r="D38" s="43">
        <f>R23</f>
        <v>935.16000000000008</v>
      </c>
    </row>
    <row r="39" spans="2:4" x14ac:dyDescent="0.25">
      <c r="B39" s="4" t="s">
        <v>58</v>
      </c>
      <c r="C39" s="36"/>
      <c r="D39" s="62">
        <f>S23</f>
        <v>9.0000000000000011E-2</v>
      </c>
    </row>
    <row r="40" spans="2:4" x14ac:dyDescent="0.25">
      <c r="B40" s="4" t="s">
        <v>59</v>
      </c>
      <c r="C40" s="36"/>
      <c r="D40" s="62">
        <f>T23</f>
        <v>2.5999999999999999E-2</v>
      </c>
    </row>
    <row r="41" spans="2:4" x14ac:dyDescent="0.25">
      <c r="B41" s="4" t="s">
        <v>60</v>
      </c>
      <c r="C41" s="36"/>
      <c r="D41" s="43">
        <f>U23</f>
        <v>2.6</v>
      </c>
    </row>
    <row r="43" spans="2:4" x14ac:dyDescent="0.25">
      <c r="B43" s="17" t="s">
        <v>39</v>
      </c>
    </row>
  </sheetData>
  <mergeCells count="6">
    <mergeCell ref="C28:D28"/>
    <mergeCell ref="C2:D2"/>
    <mergeCell ref="C24:D24"/>
    <mergeCell ref="C25:D25"/>
    <mergeCell ref="C26:D26"/>
    <mergeCell ref="C27:D27"/>
  </mergeCells>
  <pageMargins left="0.7" right="0.7" top="0.75" bottom="0.75" header="0.3" footer="0.3"/>
  <pageSetup paperSize="9" scale="6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V44"/>
  <sheetViews>
    <sheetView zoomScale="80" zoomScaleNormal="80" workbookViewId="0">
      <selection activeCell="A23" sqref="A23"/>
    </sheetView>
  </sheetViews>
  <sheetFormatPr defaultColWidth="9.140625" defaultRowHeight="15" x14ac:dyDescent="0.25"/>
  <cols>
    <col min="1" max="1" width="6.7109375" style="5" customWidth="1"/>
    <col min="2" max="2" width="38.42578125" style="5" customWidth="1"/>
    <col min="3" max="3" width="13.28515625" style="23" customWidth="1"/>
    <col min="4" max="4" width="8.140625" style="5" customWidth="1"/>
    <col min="5" max="5" width="8.28515625" style="5" customWidth="1"/>
    <col min="6" max="6" width="11.7109375" style="5" customWidth="1"/>
    <col min="7" max="7" width="9.140625" style="5" customWidth="1"/>
    <col min="8" max="16384" width="9.140625" style="5"/>
  </cols>
  <sheetData>
    <row r="2" spans="1:20" ht="30" x14ac:dyDescent="0.25">
      <c r="A2" s="81" t="s">
        <v>23</v>
      </c>
      <c r="B2" s="1" t="s">
        <v>1</v>
      </c>
      <c r="C2" s="116" t="s">
        <v>109</v>
      </c>
      <c r="D2" s="1"/>
      <c r="E2" s="3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1"/>
      <c r="B3" s="1"/>
      <c r="C3" s="6" t="s">
        <v>2</v>
      </c>
      <c r="D3" s="7" t="s">
        <v>126</v>
      </c>
      <c r="E3" s="7" t="s">
        <v>127</v>
      </c>
      <c r="F3" s="7" t="s">
        <v>128</v>
      </c>
      <c r="G3" s="70" t="s">
        <v>129</v>
      </c>
      <c r="H3" s="7" t="s">
        <v>48</v>
      </c>
      <c r="I3" s="7" t="s">
        <v>49</v>
      </c>
      <c r="J3" s="7" t="s">
        <v>50</v>
      </c>
      <c r="K3" s="7" t="s">
        <v>123</v>
      </c>
      <c r="L3" s="7" t="s">
        <v>52</v>
      </c>
      <c r="M3" s="7" t="s">
        <v>124</v>
      </c>
      <c r="N3" s="7" t="s">
        <v>125</v>
      </c>
      <c r="O3" s="7" t="s">
        <v>55</v>
      </c>
      <c r="P3" s="7" t="s">
        <v>56</v>
      </c>
      <c r="Q3" s="7" t="s">
        <v>57</v>
      </c>
      <c r="R3" s="7" t="s">
        <v>58</v>
      </c>
      <c r="S3" s="7" t="s">
        <v>59</v>
      </c>
      <c r="T3" s="7" t="s">
        <v>60</v>
      </c>
    </row>
    <row r="4" spans="1:20" x14ac:dyDescent="0.25">
      <c r="A4" s="1"/>
      <c r="B4" s="7" t="s">
        <v>17</v>
      </c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x14ac:dyDescent="0.25">
      <c r="A5" s="149">
        <v>260</v>
      </c>
      <c r="B5" s="25" t="s">
        <v>29</v>
      </c>
      <c r="C5" s="102">
        <v>220</v>
      </c>
      <c r="D5" s="97">
        <v>8</v>
      </c>
      <c r="E5" s="97">
        <v>9</v>
      </c>
      <c r="F5" s="97">
        <v>34</v>
      </c>
      <c r="G5" s="97">
        <v>380</v>
      </c>
      <c r="H5" s="6">
        <v>0.2</v>
      </c>
      <c r="I5" s="6">
        <v>0.2</v>
      </c>
      <c r="J5" s="6">
        <v>10</v>
      </c>
      <c r="K5" s="6">
        <v>60</v>
      </c>
      <c r="L5" s="6">
        <v>1</v>
      </c>
      <c r="M5" s="6">
        <v>180</v>
      </c>
      <c r="N5" s="6">
        <v>150</v>
      </c>
      <c r="O5" s="6">
        <v>15.5</v>
      </c>
      <c r="P5" s="6">
        <v>0.6</v>
      </c>
      <c r="Q5" s="6">
        <v>69</v>
      </c>
      <c r="R5" s="6">
        <v>2.5000000000000001E-2</v>
      </c>
      <c r="S5" s="6">
        <v>2E-3</v>
      </c>
      <c r="T5" s="6">
        <v>0.8</v>
      </c>
    </row>
    <row r="6" spans="1:20" ht="18.75" customHeight="1" x14ac:dyDescent="0.25">
      <c r="A6" s="149">
        <v>108</v>
      </c>
      <c r="B6" s="1" t="s">
        <v>25</v>
      </c>
      <c r="C6" s="6">
        <v>70</v>
      </c>
      <c r="D6" s="30">
        <v>2.6</v>
      </c>
      <c r="E6" s="30">
        <v>0.35</v>
      </c>
      <c r="F6" s="30">
        <v>17</v>
      </c>
      <c r="G6" s="12">
        <v>105</v>
      </c>
      <c r="H6" s="36">
        <v>0.05</v>
      </c>
      <c r="I6" s="36">
        <v>0.1</v>
      </c>
      <c r="J6" s="36"/>
      <c r="K6" s="36">
        <v>45</v>
      </c>
      <c r="L6" s="36">
        <v>0.18</v>
      </c>
      <c r="M6" s="36">
        <v>6.2</v>
      </c>
      <c r="N6" s="36">
        <v>15</v>
      </c>
      <c r="O6" s="36">
        <v>3.8</v>
      </c>
      <c r="P6" s="36">
        <v>0.4</v>
      </c>
      <c r="Q6" s="36">
        <v>50</v>
      </c>
      <c r="R6" s="36"/>
      <c r="S6" s="36"/>
      <c r="T6" s="36"/>
    </row>
    <row r="7" spans="1:20" x14ac:dyDescent="0.25">
      <c r="A7" s="154">
        <v>494</v>
      </c>
      <c r="B7" s="1" t="s">
        <v>113</v>
      </c>
      <c r="C7" s="6">
        <v>200</v>
      </c>
      <c r="D7" s="6">
        <v>0.2</v>
      </c>
      <c r="E7" s="6">
        <v>0.05</v>
      </c>
      <c r="F7" s="6">
        <v>15.1</v>
      </c>
      <c r="G7" s="12">
        <v>61.36</v>
      </c>
      <c r="H7" s="6">
        <v>0.04</v>
      </c>
      <c r="I7" s="6"/>
      <c r="J7" s="6">
        <v>2</v>
      </c>
      <c r="K7" s="6">
        <v>60</v>
      </c>
      <c r="L7" s="6">
        <v>1.4</v>
      </c>
      <c r="M7" s="6">
        <v>7.2</v>
      </c>
      <c r="N7" s="6">
        <v>3.8</v>
      </c>
      <c r="O7" s="6">
        <v>0.4</v>
      </c>
      <c r="P7" s="6"/>
      <c r="Q7" s="6">
        <v>100</v>
      </c>
      <c r="R7" s="6"/>
      <c r="S7" s="6"/>
      <c r="T7" s="6"/>
    </row>
    <row r="8" spans="1:20" x14ac:dyDescent="0.25">
      <c r="A8" s="154">
        <v>91</v>
      </c>
      <c r="B8" s="1" t="s">
        <v>102</v>
      </c>
      <c r="C8" s="89">
        <v>60</v>
      </c>
      <c r="D8" s="88">
        <v>6.8</v>
      </c>
      <c r="E8" s="88">
        <v>8.6999999999999993</v>
      </c>
      <c r="F8" s="88">
        <v>14.6</v>
      </c>
      <c r="G8" s="12">
        <v>120</v>
      </c>
      <c r="H8" s="88">
        <v>0.19</v>
      </c>
      <c r="I8" s="88">
        <v>0.1</v>
      </c>
      <c r="J8" s="88"/>
      <c r="K8" s="88"/>
      <c r="L8" s="88"/>
      <c r="M8" s="88">
        <v>60</v>
      </c>
      <c r="N8" s="88">
        <v>100</v>
      </c>
      <c r="O8" s="88">
        <v>12</v>
      </c>
      <c r="P8" s="88"/>
      <c r="Q8" s="88">
        <v>60</v>
      </c>
      <c r="R8" s="88"/>
      <c r="S8" s="88"/>
      <c r="T8" s="88"/>
    </row>
    <row r="9" spans="1:20" x14ac:dyDescent="0.25">
      <c r="A9" s="149"/>
      <c r="B9" s="1" t="s">
        <v>61</v>
      </c>
      <c r="C9" s="6"/>
      <c r="D9" s="6"/>
      <c r="E9" s="6"/>
      <c r="F9" s="6"/>
      <c r="G9" s="12">
        <f>SUM(G5:G8)</f>
        <v>666.36</v>
      </c>
      <c r="H9" s="36"/>
      <c r="I9" s="3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x14ac:dyDescent="0.25">
      <c r="A10" s="149"/>
      <c r="B10" s="7" t="s">
        <v>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30" x14ac:dyDescent="0.25">
      <c r="A11" s="149">
        <v>49</v>
      </c>
      <c r="B11" s="53" t="s">
        <v>118</v>
      </c>
      <c r="C11" s="12">
        <v>90</v>
      </c>
      <c r="D11" s="30">
        <v>5</v>
      </c>
      <c r="E11" s="32">
        <v>7</v>
      </c>
      <c r="F11" s="32">
        <v>18</v>
      </c>
      <c r="G11" s="12">
        <v>105</v>
      </c>
      <c r="H11" s="6">
        <v>0.02</v>
      </c>
      <c r="I11" s="6">
        <v>0.19</v>
      </c>
      <c r="J11" s="6">
        <v>5</v>
      </c>
      <c r="K11" s="6">
        <v>57</v>
      </c>
      <c r="L11" s="6">
        <v>0.5</v>
      </c>
      <c r="M11" s="6">
        <v>120</v>
      </c>
      <c r="N11" s="6">
        <v>90</v>
      </c>
      <c r="O11" s="6">
        <v>35</v>
      </c>
      <c r="P11" s="6">
        <v>2.9</v>
      </c>
      <c r="Q11" s="6">
        <v>90</v>
      </c>
      <c r="R11" s="6"/>
      <c r="S11" s="6"/>
      <c r="T11" s="6"/>
    </row>
    <row r="12" spans="1:20" ht="15" customHeight="1" x14ac:dyDescent="0.25">
      <c r="A12" s="149">
        <v>150</v>
      </c>
      <c r="B12" s="25" t="s">
        <v>85</v>
      </c>
      <c r="C12" s="9">
        <v>220</v>
      </c>
      <c r="D12" s="41">
        <v>5</v>
      </c>
      <c r="E12" s="41">
        <v>6.5</v>
      </c>
      <c r="F12" s="41">
        <v>35</v>
      </c>
      <c r="G12" s="41">
        <v>190</v>
      </c>
      <c r="H12" s="6">
        <v>0.01</v>
      </c>
      <c r="I12" s="6">
        <v>0.15</v>
      </c>
      <c r="J12" s="6">
        <v>1</v>
      </c>
      <c r="K12" s="6">
        <v>80</v>
      </c>
      <c r="L12" s="6">
        <v>1.42</v>
      </c>
      <c r="M12" s="6">
        <v>128</v>
      </c>
      <c r="N12" s="6">
        <v>130</v>
      </c>
      <c r="O12" s="6">
        <v>30</v>
      </c>
      <c r="P12" s="6">
        <v>0.5</v>
      </c>
      <c r="Q12" s="6">
        <v>60</v>
      </c>
      <c r="R12" s="6"/>
      <c r="S12" s="6">
        <v>1.2999999999999999E-2</v>
      </c>
      <c r="T12" s="6">
        <v>0.8</v>
      </c>
    </row>
    <row r="13" spans="1:20" x14ac:dyDescent="0.25">
      <c r="A13" s="12">
        <v>277</v>
      </c>
      <c r="B13" s="25" t="s">
        <v>86</v>
      </c>
      <c r="C13" s="102">
        <v>100</v>
      </c>
      <c r="D13" s="6">
        <v>12</v>
      </c>
      <c r="E13" s="6">
        <v>15</v>
      </c>
      <c r="F13" s="6">
        <v>4.5</v>
      </c>
      <c r="G13" s="6">
        <v>140</v>
      </c>
      <c r="H13" s="6">
        <v>0.1</v>
      </c>
      <c r="I13" s="6">
        <v>0.1</v>
      </c>
      <c r="J13" s="6">
        <v>5</v>
      </c>
      <c r="K13" s="6">
        <v>100</v>
      </c>
      <c r="L13" s="6"/>
      <c r="M13" s="6">
        <v>129</v>
      </c>
      <c r="N13" s="6">
        <v>70</v>
      </c>
      <c r="O13" s="6">
        <v>47</v>
      </c>
      <c r="P13" s="6">
        <v>1.8</v>
      </c>
      <c r="Q13" s="6">
        <v>100</v>
      </c>
      <c r="R13" s="6"/>
      <c r="S13" s="6"/>
      <c r="T13" s="6">
        <v>0.5</v>
      </c>
    </row>
    <row r="14" spans="1:20" x14ac:dyDescent="0.25">
      <c r="A14" s="12">
        <v>429</v>
      </c>
      <c r="B14" s="1" t="s">
        <v>36</v>
      </c>
      <c r="C14" s="102">
        <v>180</v>
      </c>
      <c r="D14" s="102">
        <v>5</v>
      </c>
      <c r="E14" s="102">
        <v>9.1999999999999993</v>
      </c>
      <c r="F14" s="102">
        <v>22</v>
      </c>
      <c r="G14" s="102">
        <v>192</v>
      </c>
      <c r="H14" s="6"/>
      <c r="I14" s="6">
        <v>1E-3</v>
      </c>
      <c r="J14" s="12">
        <v>8</v>
      </c>
      <c r="K14" s="6">
        <v>80</v>
      </c>
      <c r="L14" s="6"/>
      <c r="M14" s="6">
        <v>50</v>
      </c>
      <c r="N14" s="6">
        <v>62</v>
      </c>
      <c r="O14" s="6">
        <v>4</v>
      </c>
      <c r="P14" s="6">
        <v>0.56399999999999995</v>
      </c>
      <c r="Q14" s="6">
        <v>80</v>
      </c>
      <c r="R14" s="6">
        <v>0.01</v>
      </c>
      <c r="S14" s="6"/>
      <c r="T14" s="6"/>
    </row>
    <row r="15" spans="1:20" x14ac:dyDescent="0.25">
      <c r="A15" s="12">
        <v>373</v>
      </c>
      <c r="B15" s="13" t="s">
        <v>67</v>
      </c>
      <c r="C15" s="12">
        <v>200</v>
      </c>
      <c r="D15" s="30">
        <v>0.1</v>
      </c>
      <c r="E15" s="30"/>
      <c r="F15" s="30">
        <v>23</v>
      </c>
      <c r="G15" s="12">
        <v>96</v>
      </c>
      <c r="H15" s="6">
        <v>0.1</v>
      </c>
      <c r="I15" s="6">
        <v>0.1</v>
      </c>
      <c r="J15" s="6">
        <v>9.1999999999999993</v>
      </c>
      <c r="K15" s="6">
        <v>77</v>
      </c>
      <c r="L15" s="6">
        <v>1</v>
      </c>
      <c r="M15" s="6">
        <v>90</v>
      </c>
      <c r="N15" s="6">
        <v>100</v>
      </c>
      <c r="O15" s="6">
        <v>27</v>
      </c>
      <c r="P15" s="6">
        <v>1.8</v>
      </c>
      <c r="Q15" s="6">
        <v>78</v>
      </c>
      <c r="R15" s="6"/>
      <c r="S15" s="6">
        <v>0.01</v>
      </c>
      <c r="T15" s="6"/>
    </row>
    <row r="16" spans="1:20" x14ac:dyDescent="0.25">
      <c r="A16" s="12">
        <v>108</v>
      </c>
      <c r="B16" s="1" t="s">
        <v>25</v>
      </c>
      <c r="C16" s="6">
        <v>80</v>
      </c>
      <c r="D16" s="30">
        <v>2.7</v>
      </c>
      <c r="E16" s="30">
        <v>0.4</v>
      </c>
      <c r="F16" s="30">
        <v>18</v>
      </c>
      <c r="G16" s="12">
        <v>120</v>
      </c>
      <c r="H16" s="6">
        <v>0.05</v>
      </c>
      <c r="I16" s="6">
        <v>0.02</v>
      </c>
      <c r="J16" s="6">
        <v>6</v>
      </c>
      <c r="K16" s="6"/>
      <c r="L16" s="6">
        <v>1</v>
      </c>
      <c r="M16" s="6">
        <v>5.78</v>
      </c>
      <c r="N16" s="6">
        <v>20.3</v>
      </c>
      <c r="O16" s="6">
        <v>3.76</v>
      </c>
      <c r="P16" s="6">
        <v>0.28000000000000003</v>
      </c>
      <c r="Q16" s="32">
        <v>56.6</v>
      </c>
      <c r="R16" s="149">
        <v>2.5000000000000001E-2</v>
      </c>
      <c r="S16" s="6"/>
      <c r="T16" s="6"/>
    </row>
    <row r="17" spans="1:22" x14ac:dyDescent="0.25">
      <c r="A17" s="12">
        <v>111</v>
      </c>
      <c r="B17" s="1" t="s">
        <v>26</v>
      </c>
      <c r="C17" s="6">
        <v>70</v>
      </c>
      <c r="D17" s="30">
        <v>2.6</v>
      </c>
      <c r="E17" s="30">
        <v>0.3</v>
      </c>
      <c r="F17" s="30">
        <v>17.2</v>
      </c>
      <c r="G17" s="12">
        <v>82</v>
      </c>
      <c r="H17" s="6">
        <v>0.1</v>
      </c>
      <c r="I17" s="6">
        <v>0.05</v>
      </c>
      <c r="J17" s="6"/>
      <c r="K17" s="6"/>
      <c r="L17" s="6"/>
      <c r="M17" s="6">
        <v>11.56</v>
      </c>
      <c r="N17" s="6">
        <v>40.6</v>
      </c>
      <c r="O17" s="6">
        <v>7.52</v>
      </c>
      <c r="P17" s="6">
        <v>0.56000000000000005</v>
      </c>
      <c r="Q17" s="32">
        <v>56.56</v>
      </c>
      <c r="R17" s="149">
        <v>1.4999999999999999E-2</v>
      </c>
      <c r="S17" s="6"/>
      <c r="T17" s="6"/>
    </row>
    <row r="18" spans="1:22" x14ac:dyDescent="0.25">
      <c r="A18" s="12"/>
      <c r="B18" s="1" t="s">
        <v>61</v>
      </c>
      <c r="C18" s="1"/>
      <c r="D18" s="6"/>
      <c r="E18" s="6"/>
      <c r="F18" s="6"/>
      <c r="G18" s="12">
        <f>SUM(G11:G17)</f>
        <v>925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2" x14ac:dyDescent="0.25">
      <c r="A19" s="149"/>
      <c r="B19" s="7" t="s">
        <v>12</v>
      </c>
      <c r="C19" s="8"/>
      <c r="D19" s="8"/>
      <c r="E19" s="8"/>
      <c r="F19" s="8"/>
      <c r="G19" s="31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2" x14ac:dyDescent="0.25">
      <c r="A20" s="149">
        <v>562</v>
      </c>
      <c r="B20" s="1" t="s">
        <v>131</v>
      </c>
      <c r="C20" s="149">
        <v>100</v>
      </c>
      <c r="D20" s="30">
        <v>9</v>
      </c>
      <c r="E20" s="30">
        <v>7</v>
      </c>
      <c r="F20" s="12">
        <v>25</v>
      </c>
      <c r="G20" s="12">
        <v>210</v>
      </c>
      <c r="H20" s="30">
        <v>0.02</v>
      </c>
      <c r="I20" s="6">
        <v>0.02</v>
      </c>
      <c r="J20" s="6">
        <v>0.8</v>
      </c>
      <c r="K20" s="6">
        <v>36</v>
      </c>
      <c r="L20" s="6">
        <v>1</v>
      </c>
      <c r="M20" s="6">
        <v>50</v>
      </c>
      <c r="N20" s="6">
        <v>80</v>
      </c>
      <c r="O20" s="6">
        <v>19</v>
      </c>
      <c r="P20" s="6">
        <v>0.6</v>
      </c>
      <c r="Q20" s="6">
        <v>35</v>
      </c>
      <c r="R20" s="6">
        <v>1.4999999999999999E-2</v>
      </c>
      <c r="S20" s="6">
        <v>1E-3</v>
      </c>
      <c r="T20" s="6">
        <v>0.4</v>
      </c>
    </row>
    <row r="21" spans="1:22" x14ac:dyDescent="0.25">
      <c r="A21" s="149">
        <v>517</v>
      </c>
      <c r="B21" s="1" t="s">
        <v>38</v>
      </c>
      <c r="C21" s="102">
        <v>200</v>
      </c>
      <c r="D21" s="6">
        <v>1</v>
      </c>
      <c r="E21" s="6"/>
      <c r="F21" s="6">
        <v>20.170000000000002</v>
      </c>
      <c r="G21" s="6">
        <v>85</v>
      </c>
      <c r="H21" s="6">
        <v>0.02</v>
      </c>
      <c r="I21" s="6">
        <v>7.0000000000000007E-2</v>
      </c>
      <c r="J21" s="6">
        <v>4</v>
      </c>
      <c r="K21" s="6"/>
      <c r="L21" s="6">
        <v>1</v>
      </c>
      <c r="M21" s="6">
        <v>29</v>
      </c>
      <c r="N21" s="6">
        <v>14</v>
      </c>
      <c r="O21" s="6">
        <v>8</v>
      </c>
      <c r="P21" s="6">
        <v>0.2</v>
      </c>
      <c r="Q21" s="6">
        <v>40</v>
      </c>
      <c r="R21" s="6"/>
      <c r="S21" s="6"/>
      <c r="T21" s="6">
        <v>0.1</v>
      </c>
    </row>
    <row r="22" spans="1:22" x14ac:dyDescent="0.25">
      <c r="A22" s="149">
        <v>588</v>
      </c>
      <c r="B22" s="1" t="s">
        <v>140</v>
      </c>
      <c r="C22" s="149">
        <v>50</v>
      </c>
      <c r="D22" s="149">
        <v>2</v>
      </c>
      <c r="E22" s="149">
        <v>3</v>
      </c>
      <c r="F22" s="149">
        <v>16</v>
      </c>
      <c r="G22" s="149">
        <v>96</v>
      </c>
      <c r="H22" s="149">
        <v>0.12</v>
      </c>
      <c r="I22" s="149">
        <v>0.1</v>
      </c>
      <c r="J22" s="149"/>
      <c r="K22" s="149"/>
      <c r="L22" s="149"/>
      <c r="M22" s="149">
        <v>70</v>
      </c>
      <c r="N22" s="149">
        <v>60</v>
      </c>
      <c r="O22" s="149"/>
      <c r="P22" s="149"/>
      <c r="Q22" s="149">
        <v>60</v>
      </c>
      <c r="R22" s="149"/>
      <c r="S22" s="149"/>
      <c r="T22" s="149"/>
    </row>
    <row r="23" spans="1:22" x14ac:dyDescent="0.25">
      <c r="A23" s="149"/>
      <c r="B23" s="1" t="s">
        <v>2</v>
      </c>
      <c r="C23" s="6"/>
      <c r="D23" s="6"/>
      <c r="E23" s="6"/>
      <c r="F23" s="6"/>
      <c r="G23" s="12">
        <f>SUM(G20:G22)</f>
        <v>391</v>
      </c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</row>
    <row r="24" spans="1:22" x14ac:dyDescent="0.25">
      <c r="A24" s="17"/>
      <c r="B24" s="1" t="s">
        <v>0</v>
      </c>
      <c r="C24" s="6"/>
      <c r="D24" s="33">
        <f>SUM(D5:D23)</f>
        <v>62</v>
      </c>
      <c r="E24" s="33">
        <f t="shared" ref="E24:F24" si="0">SUM(E5:E23)</f>
        <v>66.5</v>
      </c>
      <c r="F24" s="33">
        <f t="shared" si="0"/>
        <v>279.57</v>
      </c>
      <c r="G24" s="24">
        <f>G23+G18+G9</f>
        <v>1982.3600000000001</v>
      </c>
      <c r="H24" s="49">
        <f>SUM(H5:H23)</f>
        <v>1.02</v>
      </c>
      <c r="I24" s="49">
        <f t="shared" ref="I24:T24" si="1">SUM(I5:I23)</f>
        <v>1.2010000000000003</v>
      </c>
      <c r="J24" s="14">
        <f t="shared" si="1"/>
        <v>51</v>
      </c>
      <c r="K24" s="34">
        <f t="shared" si="1"/>
        <v>595</v>
      </c>
      <c r="L24" s="14">
        <f t="shared" si="1"/>
        <v>8.5</v>
      </c>
      <c r="M24" s="34">
        <f t="shared" si="1"/>
        <v>936.7399999999999</v>
      </c>
      <c r="N24" s="34">
        <f t="shared" si="1"/>
        <v>935.69999999999993</v>
      </c>
      <c r="O24" s="34">
        <f t="shared" si="1"/>
        <v>212.98</v>
      </c>
      <c r="P24" s="34">
        <f>SUM(P5:P23)</f>
        <v>10.203999999999999</v>
      </c>
      <c r="Q24" s="34">
        <f t="shared" si="1"/>
        <v>935.16000000000008</v>
      </c>
      <c r="R24" s="61">
        <f t="shared" si="1"/>
        <v>9.0000000000000011E-2</v>
      </c>
      <c r="S24" s="14">
        <f t="shared" si="1"/>
        <v>2.6000000000000002E-2</v>
      </c>
      <c r="T24" s="49">
        <f t="shared" si="1"/>
        <v>2.6</v>
      </c>
    </row>
    <row r="25" spans="1:22" ht="16.5" customHeight="1" x14ac:dyDescent="0.25">
      <c r="A25" s="17"/>
      <c r="B25" s="35"/>
      <c r="C25" s="134" t="s">
        <v>109</v>
      </c>
      <c r="F25" s="17"/>
      <c r="G25" s="17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28"/>
      <c r="S25" s="19"/>
      <c r="T25" s="19"/>
      <c r="U25" s="17"/>
      <c r="V25" s="17"/>
    </row>
    <row r="26" spans="1:22" x14ac:dyDescent="0.25">
      <c r="A26" s="17"/>
      <c r="B26" s="4" t="s">
        <v>120</v>
      </c>
      <c r="C26" s="135">
        <f>D24</f>
        <v>62</v>
      </c>
      <c r="G26" s="17"/>
      <c r="U26" s="17"/>
      <c r="V26" s="17"/>
    </row>
    <row r="27" spans="1:22" x14ac:dyDescent="0.25">
      <c r="A27" s="17"/>
      <c r="B27" s="4" t="s">
        <v>121</v>
      </c>
      <c r="C27" s="136">
        <f>E24</f>
        <v>66.5</v>
      </c>
    </row>
    <row r="28" spans="1:22" x14ac:dyDescent="0.25">
      <c r="A28" s="17"/>
      <c r="B28" s="4" t="s">
        <v>122</v>
      </c>
      <c r="C28" s="132">
        <f>F24</f>
        <v>279.57</v>
      </c>
    </row>
    <row r="29" spans="1:22" x14ac:dyDescent="0.25">
      <c r="A29" s="17"/>
      <c r="B29" s="4" t="s">
        <v>129</v>
      </c>
      <c r="C29" s="133">
        <f>G24</f>
        <v>1982.3600000000001</v>
      </c>
    </row>
    <row r="30" spans="1:22" x14ac:dyDescent="0.25">
      <c r="A30" s="17"/>
      <c r="B30" s="4" t="s">
        <v>48</v>
      </c>
      <c r="C30" s="36">
        <f>H24</f>
        <v>1.02</v>
      </c>
    </row>
    <row r="31" spans="1:22" x14ac:dyDescent="0.25">
      <c r="A31" s="17"/>
      <c r="B31" s="4" t="s">
        <v>49</v>
      </c>
      <c r="C31" s="43">
        <f>I24</f>
        <v>1.2010000000000003</v>
      </c>
    </row>
    <row r="32" spans="1:22" x14ac:dyDescent="0.25">
      <c r="B32" s="4" t="s">
        <v>50</v>
      </c>
      <c r="C32" s="36">
        <f>J24</f>
        <v>51</v>
      </c>
    </row>
    <row r="33" spans="2:7" x14ac:dyDescent="0.25">
      <c r="B33" s="4" t="s">
        <v>51</v>
      </c>
      <c r="C33" s="42">
        <f>K24</f>
        <v>595</v>
      </c>
      <c r="D33" s="17"/>
      <c r="E33" s="17"/>
      <c r="F33" s="17"/>
      <c r="G33" s="17"/>
    </row>
    <row r="34" spans="2:7" x14ac:dyDescent="0.25">
      <c r="B34" s="4" t="s">
        <v>52</v>
      </c>
      <c r="C34" s="42">
        <f>L24</f>
        <v>8.5</v>
      </c>
      <c r="D34" s="17"/>
      <c r="E34" s="17"/>
      <c r="F34" s="17"/>
      <c r="G34" s="17"/>
    </row>
    <row r="35" spans="2:7" x14ac:dyDescent="0.25">
      <c r="B35" s="4" t="s">
        <v>53</v>
      </c>
      <c r="C35" s="42">
        <f>M24</f>
        <v>936.7399999999999</v>
      </c>
      <c r="D35" s="184"/>
      <c r="E35" s="184"/>
      <c r="F35" s="52"/>
      <c r="G35" s="17"/>
    </row>
    <row r="36" spans="2:7" x14ac:dyDescent="0.25">
      <c r="B36" s="4" t="s">
        <v>54</v>
      </c>
      <c r="C36" s="36">
        <f>N24</f>
        <v>935.69999999999993</v>
      </c>
      <c r="D36" s="184"/>
      <c r="E36" s="184"/>
      <c r="F36" s="52"/>
      <c r="G36" s="17"/>
    </row>
    <row r="37" spans="2:7" x14ac:dyDescent="0.25">
      <c r="B37" s="4" t="s">
        <v>55</v>
      </c>
      <c r="C37" s="36">
        <f>O24</f>
        <v>212.98</v>
      </c>
      <c r="D37" s="184"/>
      <c r="E37" s="184"/>
      <c r="F37" s="52"/>
      <c r="G37" s="17"/>
    </row>
    <row r="38" spans="2:7" x14ac:dyDescent="0.25">
      <c r="B38" s="4" t="s">
        <v>56</v>
      </c>
      <c r="C38" s="42">
        <f>P24</f>
        <v>10.203999999999999</v>
      </c>
      <c r="D38" s="184"/>
      <c r="E38" s="184"/>
      <c r="F38" s="52"/>
      <c r="G38" s="17"/>
    </row>
    <row r="39" spans="2:7" x14ac:dyDescent="0.25">
      <c r="B39" s="4" t="s">
        <v>57</v>
      </c>
      <c r="C39" s="36">
        <f>Q24</f>
        <v>935.16000000000008</v>
      </c>
      <c r="D39" s="184"/>
      <c r="E39" s="184"/>
      <c r="F39" s="52"/>
      <c r="G39" s="17"/>
    </row>
    <row r="40" spans="2:7" x14ac:dyDescent="0.25">
      <c r="B40" s="4" t="s">
        <v>58</v>
      </c>
      <c r="C40" s="36">
        <f>R24</f>
        <v>9.0000000000000011E-2</v>
      </c>
      <c r="D40" s="184"/>
      <c r="E40" s="184"/>
      <c r="F40" s="52"/>
      <c r="G40" s="17"/>
    </row>
    <row r="41" spans="2:7" x14ac:dyDescent="0.25">
      <c r="B41" s="4" t="s">
        <v>59</v>
      </c>
      <c r="C41" s="62">
        <f>S24</f>
        <v>2.6000000000000002E-2</v>
      </c>
      <c r="D41" s="184"/>
      <c r="E41" s="184"/>
      <c r="F41" s="52"/>
      <c r="G41" s="17"/>
    </row>
    <row r="42" spans="2:7" x14ac:dyDescent="0.25">
      <c r="B42" s="4" t="s">
        <v>60</v>
      </c>
      <c r="C42" s="36">
        <f>T24</f>
        <v>2.6</v>
      </c>
      <c r="D42" s="184"/>
      <c r="E42" s="184"/>
      <c r="F42" s="52"/>
      <c r="G42" s="17"/>
    </row>
    <row r="43" spans="2:7" x14ac:dyDescent="0.25">
      <c r="D43" s="184"/>
      <c r="E43" s="184"/>
      <c r="F43" s="52"/>
      <c r="G43" s="17"/>
    </row>
    <row r="44" spans="2:7" x14ac:dyDescent="0.25">
      <c r="B44" s="17" t="s">
        <v>39</v>
      </c>
    </row>
  </sheetData>
  <mergeCells count="9">
    <mergeCell ref="D40:E40"/>
    <mergeCell ref="D41:E41"/>
    <mergeCell ref="D42:E42"/>
    <mergeCell ref="D43:E43"/>
    <mergeCell ref="D35:E35"/>
    <mergeCell ref="D36:E36"/>
    <mergeCell ref="D37:E37"/>
    <mergeCell ref="D38:E38"/>
    <mergeCell ref="D39:E39"/>
  </mergeCells>
  <pageMargins left="0.7" right="0.7" top="0.75" bottom="0.75" header="0.3" footer="0.3"/>
  <pageSetup paperSize="9" scale="57" fitToHeight="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U44"/>
  <sheetViews>
    <sheetView zoomScale="80" zoomScaleNormal="80" workbookViewId="0">
      <selection activeCell="C9" sqref="C9"/>
    </sheetView>
  </sheetViews>
  <sheetFormatPr defaultColWidth="9.140625" defaultRowHeight="15" x14ac:dyDescent="0.25"/>
  <cols>
    <col min="1" max="1" width="10" style="5" customWidth="1"/>
    <col min="2" max="2" width="35.28515625" style="5" customWidth="1"/>
    <col min="3" max="3" width="12.7109375" style="23" customWidth="1"/>
    <col min="4" max="5" width="7.7109375" style="5" customWidth="1"/>
    <col min="6" max="6" width="11.42578125" style="5" customWidth="1"/>
    <col min="7" max="7" width="9.140625" style="5" customWidth="1"/>
    <col min="8" max="16384" width="9.140625" style="5"/>
  </cols>
  <sheetData>
    <row r="2" spans="1:20" x14ac:dyDescent="0.25">
      <c r="A2" s="81" t="s">
        <v>21</v>
      </c>
      <c r="B2" s="1" t="s">
        <v>1</v>
      </c>
      <c r="C2" s="100" t="s">
        <v>109</v>
      </c>
      <c r="D2" s="3"/>
      <c r="E2" s="3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1"/>
      <c r="B3" s="1"/>
      <c r="C3" s="6" t="s">
        <v>2</v>
      </c>
      <c r="D3" s="7" t="s">
        <v>126</v>
      </c>
      <c r="E3" s="7" t="s">
        <v>127</v>
      </c>
      <c r="F3" s="7" t="s">
        <v>128</v>
      </c>
      <c r="G3" s="70" t="s">
        <v>129</v>
      </c>
      <c r="H3" s="7" t="s">
        <v>48</v>
      </c>
      <c r="I3" s="7" t="s">
        <v>49</v>
      </c>
      <c r="J3" s="7" t="s">
        <v>50</v>
      </c>
      <c r="K3" s="7" t="s">
        <v>123</v>
      </c>
      <c r="L3" s="7" t="s">
        <v>52</v>
      </c>
      <c r="M3" s="7" t="s">
        <v>124</v>
      </c>
      <c r="N3" s="7" t="s">
        <v>125</v>
      </c>
      <c r="O3" s="7" t="s">
        <v>55</v>
      </c>
      <c r="P3" s="7" t="s">
        <v>56</v>
      </c>
      <c r="Q3" s="7" t="s">
        <v>57</v>
      </c>
      <c r="R3" s="7" t="s">
        <v>58</v>
      </c>
      <c r="S3" s="7" t="s">
        <v>59</v>
      </c>
      <c r="T3" s="7" t="s">
        <v>60</v>
      </c>
    </row>
    <row r="4" spans="1:20" x14ac:dyDescent="0.25">
      <c r="A4" s="1"/>
      <c r="B4" s="7" t="s">
        <v>17</v>
      </c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30" x14ac:dyDescent="0.25">
      <c r="A5" s="149">
        <v>237.14400000000001</v>
      </c>
      <c r="B5" s="25" t="s">
        <v>42</v>
      </c>
      <c r="C5" s="149">
        <v>210</v>
      </c>
      <c r="D5" s="149">
        <v>15.5</v>
      </c>
      <c r="E5" s="149">
        <v>17</v>
      </c>
      <c r="F5" s="149">
        <v>35</v>
      </c>
      <c r="G5" s="149">
        <v>385</v>
      </c>
      <c r="H5" s="149">
        <v>0.26</v>
      </c>
      <c r="I5" s="149">
        <v>0.2</v>
      </c>
      <c r="J5" s="149">
        <v>1</v>
      </c>
      <c r="K5" s="149">
        <v>100</v>
      </c>
      <c r="L5" s="149">
        <v>0.5</v>
      </c>
      <c r="M5" s="149">
        <v>236</v>
      </c>
      <c r="N5" s="149">
        <v>260</v>
      </c>
      <c r="O5" s="149">
        <v>30</v>
      </c>
      <c r="P5" s="149">
        <v>2.4</v>
      </c>
      <c r="Q5" s="149">
        <v>110</v>
      </c>
      <c r="R5" s="149">
        <v>3.5000000000000003E-2</v>
      </c>
      <c r="S5" s="149">
        <v>5.0000000000000001E-3</v>
      </c>
      <c r="T5" s="149">
        <v>0.85</v>
      </c>
    </row>
    <row r="6" spans="1:20" x14ac:dyDescent="0.25">
      <c r="A6" s="149">
        <v>94</v>
      </c>
      <c r="B6" s="1" t="s">
        <v>24</v>
      </c>
      <c r="C6" s="9">
        <v>40</v>
      </c>
      <c r="D6" s="6">
        <v>2.4500000000000002</v>
      </c>
      <c r="E6" s="6">
        <v>7.55</v>
      </c>
      <c r="F6" s="6">
        <v>14.6</v>
      </c>
      <c r="G6" s="6">
        <v>106</v>
      </c>
      <c r="H6" s="36">
        <v>0.05</v>
      </c>
      <c r="I6" s="36">
        <v>0.19</v>
      </c>
      <c r="J6" s="36"/>
      <c r="K6" s="36">
        <v>40</v>
      </c>
      <c r="L6" s="36">
        <v>0.18</v>
      </c>
      <c r="M6" s="36">
        <v>6.2</v>
      </c>
      <c r="N6" s="36">
        <v>7.2</v>
      </c>
      <c r="O6" s="36">
        <v>3.8</v>
      </c>
      <c r="P6" s="36">
        <v>0.4</v>
      </c>
      <c r="Q6" s="126">
        <v>50</v>
      </c>
      <c r="R6" s="36"/>
      <c r="S6" s="36"/>
      <c r="T6" s="36"/>
    </row>
    <row r="7" spans="1:20" x14ac:dyDescent="0.25">
      <c r="A7" s="154">
        <v>493</v>
      </c>
      <c r="B7" s="1" t="s">
        <v>28</v>
      </c>
      <c r="C7" s="88">
        <v>220</v>
      </c>
      <c r="D7" s="6">
        <v>0.3</v>
      </c>
      <c r="E7" s="6">
        <v>7.0000000000000007E-2</v>
      </c>
      <c r="F7" s="6">
        <v>16</v>
      </c>
      <c r="G7" s="12">
        <v>67</v>
      </c>
      <c r="H7" s="6">
        <v>0.04</v>
      </c>
      <c r="I7" s="6"/>
      <c r="J7" s="6">
        <v>2</v>
      </c>
      <c r="K7" s="6">
        <v>60</v>
      </c>
      <c r="L7" s="6">
        <v>2.4</v>
      </c>
      <c r="M7" s="6">
        <v>7.2</v>
      </c>
      <c r="N7" s="6">
        <v>3.8</v>
      </c>
      <c r="O7" s="6">
        <v>0.4</v>
      </c>
      <c r="P7" s="6"/>
      <c r="Q7" s="30">
        <v>20</v>
      </c>
      <c r="R7" s="6"/>
      <c r="S7" s="6"/>
      <c r="T7" s="6"/>
    </row>
    <row r="8" spans="1:20" x14ac:dyDescent="0.25">
      <c r="A8" s="154">
        <v>517</v>
      </c>
      <c r="B8" s="1" t="s">
        <v>105</v>
      </c>
      <c r="C8" s="102">
        <v>180</v>
      </c>
      <c r="D8" s="102">
        <v>6.1</v>
      </c>
      <c r="E8" s="102">
        <v>5.4</v>
      </c>
      <c r="F8" s="102">
        <v>10.1</v>
      </c>
      <c r="G8" s="99">
        <v>113</v>
      </c>
      <c r="H8" s="102">
        <v>0.08</v>
      </c>
      <c r="I8" s="102">
        <v>0.1</v>
      </c>
      <c r="J8" s="88">
        <v>2.2999999999999998</v>
      </c>
      <c r="K8" s="88"/>
      <c r="L8" s="88"/>
      <c r="M8" s="88">
        <v>100</v>
      </c>
      <c r="N8" s="88">
        <v>120</v>
      </c>
      <c r="O8" s="88"/>
      <c r="P8" s="88"/>
      <c r="Q8" s="12">
        <v>100</v>
      </c>
      <c r="R8" s="88"/>
      <c r="S8" s="88"/>
      <c r="T8" s="88">
        <v>0.1</v>
      </c>
    </row>
    <row r="9" spans="1:20" x14ac:dyDescent="0.25">
      <c r="A9" s="149"/>
      <c r="B9" s="1" t="s">
        <v>61</v>
      </c>
      <c r="C9" s="6"/>
      <c r="D9" s="6"/>
      <c r="E9" s="6"/>
      <c r="F9" s="6"/>
      <c r="G9" s="12">
        <f>SUM(G5:G8)</f>
        <v>671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x14ac:dyDescent="0.25">
      <c r="A10" s="149"/>
      <c r="B10" s="7" t="s">
        <v>6</v>
      </c>
      <c r="C10" s="8"/>
      <c r="D10" s="105"/>
      <c r="E10" s="105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30" x14ac:dyDescent="0.25">
      <c r="A11" s="149">
        <v>30</v>
      </c>
      <c r="B11" s="25" t="s">
        <v>117</v>
      </c>
      <c r="C11" s="12">
        <v>90</v>
      </c>
      <c r="D11" s="32">
        <v>6</v>
      </c>
      <c r="E11" s="32">
        <v>4</v>
      </c>
      <c r="F11" s="12">
        <v>10</v>
      </c>
      <c r="G11" s="12">
        <v>80</v>
      </c>
      <c r="H11" s="6">
        <v>0.06</v>
      </c>
      <c r="I11" s="6">
        <v>0.03</v>
      </c>
      <c r="J11" s="6">
        <v>4</v>
      </c>
      <c r="K11" s="6">
        <v>70</v>
      </c>
      <c r="L11" s="6">
        <v>0.4</v>
      </c>
      <c r="M11" s="6">
        <v>100</v>
      </c>
      <c r="N11" s="6">
        <v>43.1</v>
      </c>
      <c r="O11" s="6">
        <v>34</v>
      </c>
      <c r="P11" s="6">
        <v>1.2</v>
      </c>
      <c r="Q11" s="6">
        <v>70</v>
      </c>
      <c r="R11" s="6"/>
      <c r="S11" s="6"/>
      <c r="T11" s="6"/>
    </row>
    <row r="12" spans="1:20" x14ac:dyDescent="0.25">
      <c r="A12" s="149">
        <v>76</v>
      </c>
      <c r="B12" s="26" t="s">
        <v>81</v>
      </c>
      <c r="C12" s="12">
        <v>200</v>
      </c>
      <c r="D12" s="54">
        <v>6</v>
      </c>
      <c r="E12" s="54">
        <v>10</v>
      </c>
      <c r="F12" s="54">
        <v>29</v>
      </c>
      <c r="G12" s="54">
        <v>210</v>
      </c>
      <c r="H12" s="6">
        <v>0.01</v>
      </c>
      <c r="I12" s="6">
        <v>0.15</v>
      </c>
      <c r="J12" s="6">
        <v>11</v>
      </c>
      <c r="K12" s="6">
        <v>80</v>
      </c>
      <c r="L12" s="6">
        <v>2.02</v>
      </c>
      <c r="M12" s="6">
        <v>160</v>
      </c>
      <c r="N12" s="6">
        <v>160</v>
      </c>
      <c r="O12" s="6">
        <v>56</v>
      </c>
      <c r="P12" s="6">
        <v>0.7</v>
      </c>
      <c r="Q12" s="6">
        <v>96</v>
      </c>
      <c r="R12" s="6"/>
      <c r="S12" s="6">
        <v>1.4E-2</v>
      </c>
      <c r="T12" s="6">
        <v>0.35</v>
      </c>
    </row>
    <row r="13" spans="1:20" ht="30.75" customHeight="1" x14ac:dyDescent="0.25">
      <c r="A13" s="159">
        <v>398.35599999999999</v>
      </c>
      <c r="B13" s="1" t="s">
        <v>83</v>
      </c>
      <c r="C13" s="102" t="s">
        <v>100</v>
      </c>
      <c r="D13" s="12">
        <v>9</v>
      </c>
      <c r="E13" s="12">
        <v>10</v>
      </c>
      <c r="F13" s="12">
        <v>10</v>
      </c>
      <c r="G13" s="12">
        <v>140</v>
      </c>
      <c r="H13" s="6">
        <v>0.09</v>
      </c>
      <c r="I13" s="6">
        <v>0.2</v>
      </c>
      <c r="J13" s="6">
        <v>3</v>
      </c>
      <c r="K13" s="6">
        <v>88</v>
      </c>
      <c r="L13" s="6"/>
      <c r="M13" s="6">
        <v>107</v>
      </c>
      <c r="N13" s="6">
        <v>75</v>
      </c>
      <c r="O13" s="32">
        <v>28.3</v>
      </c>
      <c r="P13" s="6">
        <v>0.1</v>
      </c>
      <c r="Q13" s="6">
        <v>95</v>
      </c>
      <c r="R13" s="6"/>
      <c r="S13" s="6"/>
      <c r="T13" s="6">
        <v>0.35</v>
      </c>
    </row>
    <row r="14" spans="1:20" ht="17.25" customHeight="1" x14ac:dyDescent="0.25">
      <c r="A14" s="12">
        <v>291</v>
      </c>
      <c r="B14" s="37" t="s">
        <v>82</v>
      </c>
      <c r="C14" s="102">
        <v>150</v>
      </c>
      <c r="D14" s="6">
        <v>2.8</v>
      </c>
      <c r="E14" s="6">
        <v>8</v>
      </c>
      <c r="F14" s="6">
        <v>32</v>
      </c>
      <c r="G14" s="6">
        <v>180</v>
      </c>
      <c r="H14" s="6"/>
      <c r="I14" s="6">
        <v>0.02</v>
      </c>
      <c r="J14" s="6"/>
      <c r="K14" s="6">
        <v>60</v>
      </c>
      <c r="L14" s="6"/>
      <c r="M14" s="6">
        <v>11.96</v>
      </c>
      <c r="N14" s="6">
        <v>27</v>
      </c>
      <c r="O14" s="6">
        <v>4</v>
      </c>
      <c r="P14" s="6">
        <v>0.9</v>
      </c>
      <c r="Q14" s="6">
        <v>60</v>
      </c>
      <c r="R14" s="6"/>
      <c r="S14" s="6"/>
      <c r="T14" s="6"/>
    </row>
    <row r="15" spans="1:20" x14ac:dyDescent="0.25">
      <c r="A15" s="12">
        <v>376</v>
      </c>
      <c r="B15" s="1" t="s">
        <v>76</v>
      </c>
      <c r="C15" s="6">
        <v>200</v>
      </c>
      <c r="D15" s="6">
        <v>2</v>
      </c>
      <c r="E15" s="6">
        <v>0.2</v>
      </c>
      <c r="F15" s="6">
        <v>28</v>
      </c>
      <c r="G15" s="6">
        <v>120</v>
      </c>
      <c r="H15" s="6">
        <v>0.2</v>
      </c>
      <c r="I15" s="6">
        <v>0.1</v>
      </c>
      <c r="J15" s="6">
        <v>18</v>
      </c>
      <c r="K15" s="6">
        <v>77</v>
      </c>
      <c r="L15" s="6">
        <v>1</v>
      </c>
      <c r="M15" s="6">
        <v>122.7</v>
      </c>
      <c r="N15" s="6">
        <v>100</v>
      </c>
      <c r="O15" s="6">
        <v>23</v>
      </c>
      <c r="P15" s="6">
        <v>1.8</v>
      </c>
      <c r="Q15" s="6">
        <v>90</v>
      </c>
      <c r="R15" s="6"/>
      <c r="S15" s="6">
        <v>5.4999999999999997E-3</v>
      </c>
      <c r="T15" s="6">
        <v>0.3</v>
      </c>
    </row>
    <row r="16" spans="1:20" x14ac:dyDescent="0.25">
      <c r="A16" s="12">
        <v>108</v>
      </c>
      <c r="B16" s="1" t="s">
        <v>25</v>
      </c>
      <c r="C16" s="6">
        <v>80</v>
      </c>
      <c r="D16" s="30">
        <v>2.7</v>
      </c>
      <c r="E16" s="30">
        <v>0.4</v>
      </c>
      <c r="F16" s="30">
        <v>18</v>
      </c>
      <c r="G16" s="12">
        <v>120</v>
      </c>
      <c r="H16" s="6">
        <v>0.05</v>
      </c>
      <c r="I16" s="6">
        <v>0.02</v>
      </c>
      <c r="J16" s="6"/>
      <c r="K16" s="6"/>
      <c r="L16" s="6"/>
      <c r="M16" s="6">
        <v>5.78</v>
      </c>
      <c r="N16" s="6">
        <v>20.3</v>
      </c>
      <c r="O16" s="6">
        <v>3.76</v>
      </c>
      <c r="P16" s="6">
        <v>0.28000000000000003</v>
      </c>
      <c r="Q16" s="6">
        <v>56.6</v>
      </c>
      <c r="R16" s="6">
        <v>2.5000000000000001E-2</v>
      </c>
      <c r="S16" s="6"/>
      <c r="T16" s="6"/>
    </row>
    <row r="17" spans="1:21" x14ac:dyDescent="0.25">
      <c r="A17" s="12">
        <v>111</v>
      </c>
      <c r="B17" s="1" t="s">
        <v>26</v>
      </c>
      <c r="C17" s="6">
        <v>70</v>
      </c>
      <c r="D17" s="30">
        <v>2.6</v>
      </c>
      <c r="E17" s="30">
        <v>0.3</v>
      </c>
      <c r="F17" s="30">
        <v>17.2</v>
      </c>
      <c r="G17" s="12">
        <v>82</v>
      </c>
      <c r="H17" s="6">
        <v>0.05</v>
      </c>
      <c r="I17" s="6">
        <v>0.05</v>
      </c>
      <c r="J17" s="6"/>
      <c r="K17" s="6"/>
      <c r="L17" s="6"/>
      <c r="M17" s="6">
        <v>11.56</v>
      </c>
      <c r="N17" s="6">
        <v>40.6</v>
      </c>
      <c r="O17" s="6">
        <v>7.52</v>
      </c>
      <c r="P17" s="6">
        <v>0.56000000000000005</v>
      </c>
      <c r="Q17" s="6">
        <v>56.56</v>
      </c>
      <c r="R17" s="6">
        <v>1.4999999999999999E-2</v>
      </c>
      <c r="S17" s="6"/>
      <c r="T17" s="6"/>
    </row>
    <row r="18" spans="1:21" x14ac:dyDescent="0.25">
      <c r="A18" s="12"/>
      <c r="B18" s="1" t="s">
        <v>61</v>
      </c>
      <c r="C18" s="1"/>
      <c r="D18" s="6"/>
      <c r="E18" s="6"/>
      <c r="F18" s="6"/>
      <c r="G18" s="12">
        <f>SUM(G11:G17)</f>
        <v>932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1" x14ac:dyDescent="0.25">
      <c r="A19" s="149"/>
      <c r="B19" s="7" t="s">
        <v>12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1" x14ac:dyDescent="0.25">
      <c r="A20" s="149">
        <v>518</v>
      </c>
      <c r="B20" s="1" t="s">
        <v>38</v>
      </c>
      <c r="C20" s="102">
        <v>200</v>
      </c>
      <c r="D20" s="6">
        <v>1</v>
      </c>
      <c r="E20" s="6"/>
      <c r="F20" s="6">
        <v>20.170000000000002</v>
      </c>
      <c r="G20" s="45">
        <v>85</v>
      </c>
      <c r="H20" s="6">
        <v>0.02</v>
      </c>
      <c r="I20" s="6">
        <v>0.02</v>
      </c>
      <c r="J20" s="6">
        <v>4</v>
      </c>
      <c r="K20" s="6">
        <v>10</v>
      </c>
      <c r="L20" s="6">
        <v>1</v>
      </c>
      <c r="M20" s="6">
        <v>20</v>
      </c>
      <c r="N20" s="6">
        <v>15</v>
      </c>
      <c r="O20" s="6">
        <v>8</v>
      </c>
      <c r="P20" s="6">
        <v>0.2</v>
      </c>
      <c r="Q20" s="6">
        <v>40</v>
      </c>
      <c r="R20" s="6"/>
      <c r="S20" s="6"/>
      <c r="T20" s="6">
        <v>0.2</v>
      </c>
    </row>
    <row r="21" spans="1:21" x14ac:dyDescent="0.25">
      <c r="A21" s="149">
        <v>550</v>
      </c>
      <c r="B21" s="25" t="s">
        <v>111</v>
      </c>
      <c r="C21" s="149">
        <v>100</v>
      </c>
      <c r="D21" s="149">
        <v>4.8</v>
      </c>
      <c r="E21" s="149">
        <v>5</v>
      </c>
      <c r="F21" s="149">
        <v>28</v>
      </c>
      <c r="G21" s="149">
        <v>255</v>
      </c>
      <c r="H21" s="6">
        <v>0.05</v>
      </c>
      <c r="I21" s="6">
        <v>0.08</v>
      </c>
      <c r="J21" s="6">
        <v>0.8</v>
      </c>
      <c r="K21" s="6">
        <v>10</v>
      </c>
      <c r="L21" s="6">
        <v>1</v>
      </c>
      <c r="M21" s="6">
        <v>40</v>
      </c>
      <c r="N21" s="6">
        <v>43</v>
      </c>
      <c r="O21" s="6">
        <v>9.5</v>
      </c>
      <c r="P21" s="6">
        <v>0.5</v>
      </c>
      <c r="Q21" s="6">
        <v>60</v>
      </c>
      <c r="R21" s="6">
        <v>1.4999999999999999E-2</v>
      </c>
      <c r="S21" s="6">
        <v>1E-3</v>
      </c>
      <c r="T21" s="6">
        <v>0.45</v>
      </c>
    </row>
    <row r="22" spans="1:21" x14ac:dyDescent="0.25">
      <c r="A22" s="149">
        <v>112</v>
      </c>
      <c r="B22" s="25" t="s">
        <v>106</v>
      </c>
      <c r="C22" s="149">
        <v>100</v>
      </c>
      <c r="D22" s="149">
        <v>0.6</v>
      </c>
      <c r="E22" s="149">
        <v>0.6</v>
      </c>
      <c r="F22" s="149">
        <v>15</v>
      </c>
      <c r="G22" s="149">
        <v>55</v>
      </c>
      <c r="H22" s="149">
        <v>0.06</v>
      </c>
      <c r="I22" s="149">
        <v>0.04</v>
      </c>
      <c r="J22" s="149">
        <v>5</v>
      </c>
      <c r="K22" s="149"/>
      <c r="L22" s="149"/>
      <c r="M22" s="149">
        <v>7</v>
      </c>
      <c r="N22" s="149">
        <v>21</v>
      </c>
      <c r="O22" s="149">
        <v>4.2</v>
      </c>
      <c r="P22" s="149">
        <v>1.2</v>
      </c>
      <c r="Q22" s="149">
        <v>31</v>
      </c>
      <c r="R22" s="149"/>
      <c r="S22" s="149"/>
      <c r="T22" s="149"/>
    </row>
    <row r="23" spans="1:21" x14ac:dyDescent="0.25">
      <c r="A23" s="149"/>
      <c r="B23" s="25" t="s">
        <v>61</v>
      </c>
      <c r="C23" s="6"/>
      <c r="D23" s="6"/>
      <c r="E23" s="6"/>
      <c r="F23" s="6"/>
      <c r="G23" s="6">
        <f>SUM(G20:G22)</f>
        <v>395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1" x14ac:dyDescent="0.25">
      <c r="A24" s="17"/>
      <c r="B24" s="1" t="s">
        <v>0</v>
      </c>
      <c r="C24" s="6"/>
      <c r="D24" s="33">
        <f>SUM(D5:D23)</f>
        <v>61.85</v>
      </c>
      <c r="E24" s="33">
        <f>SUM(E5:E23)</f>
        <v>68.52</v>
      </c>
      <c r="F24" s="33">
        <f>SUM(F5:F23)</f>
        <v>283.07</v>
      </c>
      <c r="G24" s="24">
        <f>G23+G18+G9</f>
        <v>1998</v>
      </c>
      <c r="H24" s="49">
        <f>SUM(H5:H23)</f>
        <v>1.0200000000000002</v>
      </c>
      <c r="I24" s="49">
        <f t="shared" ref="I24:T24" si="0">SUM(I5:I23)</f>
        <v>1.2000000000000002</v>
      </c>
      <c r="J24" s="34">
        <f t="shared" si="0"/>
        <v>51.099999999999994</v>
      </c>
      <c r="K24" s="34">
        <f t="shared" si="0"/>
        <v>595</v>
      </c>
      <c r="L24" s="49">
        <f t="shared" si="0"/>
        <v>8.5</v>
      </c>
      <c r="M24" s="34">
        <f t="shared" si="0"/>
        <v>935.4</v>
      </c>
      <c r="N24" s="34">
        <f t="shared" si="0"/>
        <v>936</v>
      </c>
      <c r="O24" s="34">
        <f t="shared" si="0"/>
        <v>212.48</v>
      </c>
      <c r="P24" s="34">
        <f t="shared" si="0"/>
        <v>10.239999999999998</v>
      </c>
      <c r="Q24" s="34">
        <f t="shared" si="0"/>
        <v>935.16000000000008</v>
      </c>
      <c r="R24" s="61">
        <f t="shared" si="0"/>
        <v>9.0000000000000011E-2</v>
      </c>
      <c r="S24" s="61">
        <f t="shared" si="0"/>
        <v>2.5500000000000002E-2</v>
      </c>
      <c r="T24" s="49">
        <f t="shared" si="0"/>
        <v>2.6</v>
      </c>
    </row>
    <row r="25" spans="1:21" ht="16.5" customHeight="1" x14ac:dyDescent="0.25">
      <c r="A25" s="17"/>
      <c r="B25" s="44"/>
      <c r="C25" s="100" t="s">
        <v>109</v>
      </c>
      <c r="G25" s="17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28"/>
      <c r="S25" s="19"/>
      <c r="T25" s="19"/>
      <c r="U25" s="17"/>
    </row>
    <row r="26" spans="1:21" x14ac:dyDescent="0.25">
      <c r="A26" s="17"/>
      <c r="B26" s="4" t="s">
        <v>120</v>
      </c>
      <c r="C26" s="101">
        <f>D24</f>
        <v>61.85</v>
      </c>
      <c r="E26" s="137"/>
      <c r="F26" s="19"/>
      <c r="G26" s="19"/>
      <c r="U26" s="17"/>
    </row>
    <row r="27" spans="1:21" x14ac:dyDescent="0.25">
      <c r="A27" s="17"/>
      <c r="B27" s="4" t="s">
        <v>121</v>
      </c>
      <c r="C27" s="98">
        <f>E24</f>
        <v>68.52</v>
      </c>
    </row>
    <row r="28" spans="1:21" x14ac:dyDescent="0.25">
      <c r="A28" s="17"/>
      <c r="B28" s="4" t="s">
        <v>122</v>
      </c>
      <c r="C28" s="101">
        <f>F24</f>
        <v>283.07</v>
      </c>
    </row>
    <row r="29" spans="1:21" x14ac:dyDescent="0.25">
      <c r="A29" s="17"/>
      <c r="B29" s="4" t="s">
        <v>129</v>
      </c>
      <c r="C29" s="96">
        <f>G24</f>
        <v>1998</v>
      </c>
    </row>
    <row r="30" spans="1:21" x14ac:dyDescent="0.25">
      <c r="A30" s="17"/>
      <c r="B30" s="4" t="s">
        <v>48</v>
      </c>
      <c r="C30" s="43">
        <f>H24</f>
        <v>1.0200000000000002</v>
      </c>
    </row>
    <row r="31" spans="1:21" x14ac:dyDescent="0.25">
      <c r="A31" s="17"/>
      <c r="B31" s="4" t="s">
        <v>49</v>
      </c>
      <c r="C31" s="43">
        <f>I24</f>
        <v>1.2000000000000002</v>
      </c>
    </row>
    <row r="32" spans="1:21" x14ac:dyDescent="0.25">
      <c r="B32" s="4" t="s">
        <v>50</v>
      </c>
      <c r="C32" s="42">
        <f>J24</f>
        <v>51.099999999999994</v>
      </c>
    </row>
    <row r="33" spans="2:3" x14ac:dyDescent="0.25">
      <c r="B33" s="4" t="s">
        <v>51</v>
      </c>
      <c r="C33" s="42">
        <f>K24</f>
        <v>595</v>
      </c>
    </row>
    <row r="34" spans="2:3" x14ac:dyDescent="0.25">
      <c r="B34" s="4" t="s">
        <v>52</v>
      </c>
      <c r="C34" s="42">
        <f>L24</f>
        <v>8.5</v>
      </c>
    </row>
    <row r="35" spans="2:3" x14ac:dyDescent="0.25">
      <c r="B35" s="4" t="s">
        <v>53</v>
      </c>
      <c r="C35" s="42">
        <f>M24</f>
        <v>935.4</v>
      </c>
    </row>
    <row r="36" spans="2:3" x14ac:dyDescent="0.25">
      <c r="B36" s="4" t="s">
        <v>54</v>
      </c>
      <c r="C36" s="43">
        <f>N24</f>
        <v>936</v>
      </c>
    </row>
    <row r="37" spans="2:3" x14ac:dyDescent="0.25">
      <c r="B37" s="4" t="s">
        <v>55</v>
      </c>
      <c r="C37" s="42">
        <f>O24</f>
        <v>212.48</v>
      </c>
    </row>
    <row r="38" spans="2:3" x14ac:dyDescent="0.25">
      <c r="B38" s="4" t="s">
        <v>56</v>
      </c>
      <c r="C38" s="42">
        <f>P24</f>
        <v>10.239999999999998</v>
      </c>
    </row>
    <row r="39" spans="2:3" x14ac:dyDescent="0.25">
      <c r="B39" s="4" t="s">
        <v>57</v>
      </c>
      <c r="C39" s="42">
        <f>Q24</f>
        <v>935.16000000000008</v>
      </c>
    </row>
    <row r="40" spans="2:3" x14ac:dyDescent="0.25">
      <c r="B40" s="4" t="s">
        <v>58</v>
      </c>
      <c r="C40" s="43">
        <f>R24</f>
        <v>9.0000000000000011E-2</v>
      </c>
    </row>
    <row r="41" spans="2:3" x14ac:dyDescent="0.25">
      <c r="B41" s="4" t="s">
        <v>59</v>
      </c>
      <c r="C41" s="43">
        <f>S24</f>
        <v>2.5500000000000002E-2</v>
      </c>
    </row>
    <row r="42" spans="2:3" x14ac:dyDescent="0.25">
      <c r="B42" s="4" t="s">
        <v>60</v>
      </c>
      <c r="C42" s="43">
        <f>T24</f>
        <v>2.6</v>
      </c>
    </row>
    <row r="44" spans="2:3" x14ac:dyDescent="0.25">
      <c r="B44" s="17" t="s">
        <v>39</v>
      </c>
    </row>
  </sheetData>
  <pageMargins left="0.7" right="0.7" top="0.75" bottom="0.75" header="0.3" footer="0.3"/>
  <pageSetup paperSize="9" scale="6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U44"/>
  <sheetViews>
    <sheetView zoomScale="80" zoomScaleNormal="80" workbookViewId="0">
      <selection activeCell="B15" sqref="B15"/>
    </sheetView>
  </sheetViews>
  <sheetFormatPr defaultColWidth="9.140625" defaultRowHeight="15" x14ac:dyDescent="0.25"/>
  <cols>
    <col min="1" max="1" width="6.42578125" style="5" customWidth="1"/>
    <col min="2" max="2" width="35.85546875" style="5" bestFit="1" customWidth="1"/>
    <col min="3" max="3" width="11.7109375" style="23" customWidth="1"/>
    <col min="4" max="5" width="7.7109375" style="5" customWidth="1"/>
    <col min="6" max="6" width="9.7109375" style="5" customWidth="1"/>
    <col min="7" max="7" width="9.42578125" style="5" customWidth="1"/>
    <col min="8" max="16384" width="9.140625" style="5"/>
  </cols>
  <sheetData>
    <row r="2" spans="1:20" ht="30" x14ac:dyDescent="0.25">
      <c r="A2" s="81" t="s">
        <v>20</v>
      </c>
      <c r="B2" s="1" t="s">
        <v>1</v>
      </c>
      <c r="C2" s="157" t="s">
        <v>109</v>
      </c>
      <c r="D2" s="158"/>
      <c r="E2" s="3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1"/>
      <c r="B3" s="1"/>
      <c r="C3" s="6" t="s">
        <v>2</v>
      </c>
      <c r="D3" s="7" t="s">
        <v>126</v>
      </c>
      <c r="E3" s="7" t="s">
        <v>127</v>
      </c>
      <c r="F3" s="7" t="s">
        <v>128</v>
      </c>
      <c r="G3" s="70" t="s">
        <v>129</v>
      </c>
      <c r="H3" s="7" t="s">
        <v>48</v>
      </c>
      <c r="I3" s="7" t="s">
        <v>49</v>
      </c>
      <c r="J3" s="7" t="s">
        <v>50</v>
      </c>
      <c r="K3" s="7" t="s">
        <v>123</v>
      </c>
      <c r="L3" s="7" t="s">
        <v>52</v>
      </c>
      <c r="M3" s="7" t="s">
        <v>124</v>
      </c>
      <c r="N3" s="7" t="s">
        <v>125</v>
      </c>
      <c r="O3" s="7" t="s">
        <v>55</v>
      </c>
      <c r="P3" s="7" t="s">
        <v>56</v>
      </c>
      <c r="Q3" s="7" t="s">
        <v>57</v>
      </c>
      <c r="R3" s="7" t="s">
        <v>58</v>
      </c>
      <c r="S3" s="7" t="s">
        <v>59</v>
      </c>
      <c r="T3" s="7" t="s">
        <v>60</v>
      </c>
    </row>
    <row r="4" spans="1:20" x14ac:dyDescent="0.25">
      <c r="A4" s="1"/>
      <c r="B4" s="7" t="s">
        <v>17</v>
      </c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x14ac:dyDescent="0.25">
      <c r="A5" s="149">
        <v>267</v>
      </c>
      <c r="B5" s="25" t="s">
        <v>64</v>
      </c>
      <c r="C5" s="102">
        <v>220</v>
      </c>
      <c r="D5" s="102">
        <v>8</v>
      </c>
      <c r="E5" s="102">
        <v>9</v>
      </c>
      <c r="F5" s="102">
        <v>32</v>
      </c>
      <c r="G5" s="102">
        <v>365</v>
      </c>
      <c r="H5" s="6">
        <v>0.4</v>
      </c>
      <c r="I5" s="6">
        <v>0.1</v>
      </c>
      <c r="J5" s="6">
        <v>3.4</v>
      </c>
      <c r="K5" s="6">
        <v>50</v>
      </c>
      <c r="L5" s="6">
        <v>1.1000000000000001</v>
      </c>
      <c r="M5" s="6">
        <v>110</v>
      </c>
      <c r="N5" s="6">
        <v>100</v>
      </c>
      <c r="O5" s="6">
        <v>30</v>
      </c>
      <c r="P5" s="6">
        <v>1</v>
      </c>
      <c r="Q5" s="6">
        <v>60</v>
      </c>
      <c r="R5" s="6">
        <v>3.5000000000000003E-2</v>
      </c>
      <c r="S5" s="6">
        <v>5.0000000000000001E-3</v>
      </c>
      <c r="T5" s="6">
        <v>0.55000000000000004</v>
      </c>
    </row>
    <row r="6" spans="1:20" x14ac:dyDescent="0.25">
      <c r="A6" s="154">
        <v>90</v>
      </c>
      <c r="B6" s="1" t="s">
        <v>78</v>
      </c>
      <c r="C6" s="9">
        <v>50</v>
      </c>
      <c r="D6" s="36">
        <v>2.4500000000000002</v>
      </c>
      <c r="E6" s="36">
        <v>7.55</v>
      </c>
      <c r="F6" s="36">
        <v>14.6</v>
      </c>
      <c r="G6" s="36">
        <v>90</v>
      </c>
      <c r="H6" s="6">
        <v>0.03</v>
      </c>
      <c r="I6" s="6">
        <v>0.18</v>
      </c>
      <c r="J6" s="6">
        <v>7.6</v>
      </c>
      <c r="K6" s="6">
        <v>12</v>
      </c>
      <c r="L6" s="6">
        <v>0.5</v>
      </c>
      <c r="M6" s="6">
        <v>120</v>
      </c>
      <c r="N6" s="6">
        <v>80</v>
      </c>
      <c r="O6" s="6">
        <v>6</v>
      </c>
      <c r="P6" s="6">
        <v>0.4</v>
      </c>
      <c r="Q6" s="6">
        <v>50</v>
      </c>
      <c r="R6" s="6"/>
      <c r="S6" s="6"/>
      <c r="T6" s="6">
        <v>0.1</v>
      </c>
    </row>
    <row r="7" spans="1:20" x14ac:dyDescent="0.25">
      <c r="A7" s="149">
        <v>496</v>
      </c>
      <c r="B7" s="1" t="s">
        <v>44</v>
      </c>
      <c r="C7" s="102">
        <v>200</v>
      </c>
      <c r="D7" s="36">
        <v>4.0999999999999996</v>
      </c>
      <c r="E7" s="36">
        <v>3.54</v>
      </c>
      <c r="F7" s="36">
        <v>16.600000000000001</v>
      </c>
      <c r="G7" s="2">
        <v>115</v>
      </c>
      <c r="H7" s="6">
        <v>0.05</v>
      </c>
      <c r="I7" s="6">
        <v>0.1</v>
      </c>
      <c r="J7" s="6">
        <v>2</v>
      </c>
      <c r="K7" s="6">
        <v>60</v>
      </c>
      <c r="L7" s="6">
        <v>0.18</v>
      </c>
      <c r="M7" s="6">
        <v>6.2</v>
      </c>
      <c r="N7" s="6">
        <v>16</v>
      </c>
      <c r="O7" s="6">
        <v>3.8</v>
      </c>
      <c r="P7" s="6">
        <v>0.4</v>
      </c>
      <c r="Q7" s="6">
        <v>130</v>
      </c>
      <c r="R7" s="6"/>
      <c r="S7" s="6"/>
      <c r="T7" s="6"/>
    </row>
    <row r="8" spans="1:20" x14ac:dyDescent="0.25">
      <c r="A8" s="149">
        <v>517</v>
      </c>
      <c r="B8" s="1" t="s">
        <v>38</v>
      </c>
      <c r="C8" s="102">
        <v>200</v>
      </c>
      <c r="D8" s="30">
        <v>1</v>
      </c>
      <c r="E8" s="30"/>
      <c r="F8" s="30">
        <v>20.170000000000002</v>
      </c>
      <c r="G8" s="12">
        <v>85</v>
      </c>
      <c r="H8" s="89">
        <v>0.02</v>
      </c>
      <c r="I8" s="89">
        <v>0.02</v>
      </c>
      <c r="J8" s="89">
        <v>4</v>
      </c>
      <c r="K8" s="89">
        <v>20</v>
      </c>
      <c r="L8" s="89"/>
      <c r="M8" s="89">
        <v>14</v>
      </c>
      <c r="N8" s="89">
        <v>14</v>
      </c>
      <c r="O8" s="89">
        <v>8</v>
      </c>
      <c r="P8" s="89">
        <v>0.2</v>
      </c>
      <c r="Q8" s="89">
        <v>40</v>
      </c>
      <c r="R8" s="89"/>
      <c r="S8" s="88"/>
      <c r="T8" s="88">
        <v>0.15</v>
      </c>
    </row>
    <row r="9" spans="1:20" x14ac:dyDescent="0.25">
      <c r="A9" s="149"/>
      <c r="B9" s="4" t="s">
        <v>61</v>
      </c>
      <c r="C9" s="89"/>
      <c r="D9" s="6"/>
      <c r="E9" s="6"/>
      <c r="F9" s="6"/>
      <c r="G9" s="6">
        <f>SUM(G5:G8)</f>
        <v>655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x14ac:dyDescent="0.25">
      <c r="A10" s="149"/>
      <c r="B10" s="7" t="s">
        <v>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30" x14ac:dyDescent="0.25">
      <c r="A11" s="149">
        <v>15</v>
      </c>
      <c r="B11" s="25" t="s">
        <v>99</v>
      </c>
      <c r="C11" s="102">
        <v>90</v>
      </c>
      <c r="D11" s="6">
        <v>4</v>
      </c>
      <c r="E11" s="6">
        <v>10</v>
      </c>
      <c r="F11" s="6">
        <v>22</v>
      </c>
      <c r="G11" s="12">
        <v>105</v>
      </c>
      <c r="H11" s="6">
        <v>0.02</v>
      </c>
      <c r="I11" s="6">
        <v>0.1</v>
      </c>
      <c r="J11" s="6">
        <v>10</v>
      </c>
      <c r="K11" s="6">
        <v>45</v>
      </c>
      <c r="L11" s="6">
        <v>0.03</v>
      </c>
      <c r="M11" s="6">
        <v>90</v>
      </c>
      <c r="N11" s="6">
        <v>80</v>
      </c>
      <c r="O11" s="6">
        <v>28</v>
      </c>
      <c r="P11" s="6">
        <v>0.62</v>
      </c>
      <c r="Q11" s="6">
        <v>66</v>
      </c>
      <c r="R11" s="6"/>
      <c r="S11" s="6"/>
      <c r="T11" s="6">
        <v>0.73</v>
      </c>
    </row>
    <row r="12" spans="1:20" x14ac:dyDescent="0.25">
      <c r="A12" s="149">
        <v>157</v>
      </c>
      <c r="B12" s="25" t="s">
        <v>79</v>
      </c>
      <c r="C12" s="9">
        <v>220</v>
      </c>
      <c r="D12" s="41">
        <v>8</v>
      </c>
      <c r="E12" s="41">
        <v>6</v>
      </c>
      <c r="F12" s="41">
        <v>36</v>
      </c>
      <c r="G12" s="41">
        <v>230</v>
      </c>
      <c r="H12" s="6">
        <v>0.01</v>
      </c>
      <c r="I12" s="6">
        <v>0.1</v>
      </c>
      <c r="J12" s="6">
        <v>0.5</v>
      </c>
      <c r="K12" s="6">
        <v>80</v>
      </c>
      <c r="L12" s="6">
        <v>2.9</v>
      </c>
      <c r="M12" s="6">
        <v>140</v>
      </c>
      <c r="N12" s="6">
        <v>120</v>
      </c>
      <c r="O12" s="6">
        <v>11.2</v>
      </c>
      <c r="P12" s="6">
        <v>0.52</v>
      </c>
      <c r="Q12" s="6">
        <v>80</v>
      </c>
      <c r="R12" s="6"/>
      <c r="S12" s="6">
        <v>7.0000000000000001E-3</v>
      </c>
      <c r="T12" s="6"/>
    </row>
    <row r="13" spans="1:20" x14ac:dyDescent="0.25">
      <c r="A13" s="12">
        <v>415</v>
      </c>
      <c r="B13" s="13" t="s">
        <v>110</v>
      </c>
      <c r="C13" s="12">
        <v>150</v>
      </c>
      <c r="D13" s="6">
        <v>2.8</v>
      </c>
      <c r="E13" s="6">
        <v>5.4</v>
      </c>
      <c r="F13" s="6">
        <v>14.5</v>
      </c>
      <c r="G13" s="12">
        <v>160</v>
      </c>
      <c r="H13" s="6">
        <v>0.1</v>
      </c>
      <c r="I13" s="6">
        <v>0.27</v>
      </c>
      <c r="J13" s="6">
        <v>1</v>
      </c>
      <c r="K13" s="6">
        <v>97</v>
      </c>
      <c r="L13" s="6">
        <v>1</v>
      </c>
      <c r="M13" s="6">
        <v>95</v>
      </c>
      <c r="N13" s="6">
        <v>95</v>
      </c>
      <c r="O13" s="6">
        <v>44</v>
      </c>
      <c r="P13" s="6">
        <v>0.8</v>
      </c>
      <c r="Q13" s="6">
        <v>90</v>
      </c>
      <c r="R13" s="6"/>
      <c r="S13" s="23"/>
      <c r="T13" s="6"/>
    </row>
    <row r="14" spans="1:20" x14ac:dyDescent="0.25">
      <c r="A14" s="12">
        <v>315</v>
      </c>
      <c r="B14" s="1" t="s">
        <v>138</v>
      </c>
      <c r="C14" s="9">
        <v>100</v>
      </c>
      <c r="D14" s="36">
        <v>12</v>
      </c>
      <c r="E14" s="36">
        <v>9</v>
      </c>
      <c r="F14" s="36">
        <v>22</v>
      </c>
      <c r="G14" s="36">
        <v>145</v>
      </c>
      <c r="H14" s="6"/>
      <c r="I14" s="6">
        <v>4.0000000000000001E-3</v>
      </c>
      <c r="J14" s="6">
        <v>2.5</v>
      </c>
      <c r="K14" s="6">
        <v>40</v>
      </c>
      <c r="L14" s="6"/>
      <c r="M14" s="6">
        <v>80</v>
      </c>
      <c r="N14" s="6">
        <v>69</v>
      </c>
      <c r="O14" s="6">
        <v>24</v>
      </c>
      <c r="P14" s="32">
        <v>0.56399999999999995</v>
      </c>
      <c r="Q14" s="6">
        <v>60</v>
      </c>
      <c r="R14" s="6"/>
      <c r="S14" s="6">
        <v>1.2999999999999999E-2</v>
      </c>
      <c r="T14" s="6">
        <v>0.52</v>
      </c>
    </row>
    <row r="15" spans="1:20" ht="15.75" customHeight="1" x14ac:dyDescent="0.25">
      <c r="A15" s="12">
        <v>507</v>
      </c>
      <c r="B15" s="13" t="s">
        <v>80</v>
      </c>
      <c r="C15" s="6">
        <v>200</v>
      </c>
      <c r="D15" s="6">
        <v>0.1</v>
      </c>
      <c r="E15" s="6"/>
      <c r="F15" s="6">
        <v>20.7</v>
      </c>
      <c r="G15" s="6">
        <v>83</v>
      </c>
      <c r="H15" s="6">
        <v>0.1</v>
      </c>
      <c r="I15" s="6">
        <v>0.1</v>
      </c>
      <c r="J15" s="6">
        <v>15</v>
      </c>
      <c r="K15" s="6">
        <v>77</v>
      </c>
      <c r="L15" s="6">
        <v>1</v>
      </c>
      <c r="M15" s="6">
        <v>122.7</v>
      </c>
      <c r="N15" s="6">
        <v>120</v>
      </c>
      <c r="O15" s="6">
        <v>23</v>
      </c>
      <c r="P15" s="6">
        <v>2.5</v>
      </c>
      <c r="Q15" s="6">
        <v>80</v>
      </c>
      <c r="R15" s="6"/>
      <c r="S15" s="6"/>
      <c r="T15" s="6"/>
    </row>
    <row r="16" spans="1:20" x14ac:dyDescent="0.25">
      <c r="A16" s="12">
        <v>108</v>
      </c>
      <c r="B16" s="1" t="s">
        <v>25</v>
      </c>
      <c r="C16" s="6">
        <v>80</v>
      </c>
      <c r="D16" s="30">
        <v>2.7</v>
      </c>
      <c r="E16" s="30">
        <v>0.4</v>
      </c>
      <c r="F16" s="30">
        <v>18</v>
      </c>
      <c r="G16" s="12">
        <v>120</v>
      </c>
      <c r="H16" s="6">
        <v>0.05</v>
      </c>
      <c r="I16" s="6">
        <v>0.02</v>
      </c>
      <c r="J16" s="6"/>
      <c r="K16" s="6">
        <v>20</v>
      </c>
      <c r="L16" s="6"/>
      <c r="M16" s="6">
        <v>5.78</v>
      </c>
      <c r="N16" s="6">
        <v>20.3</v>
      </c>
      <c r="O16" s="6">
        <v>3.76</v>
      </c>
      <c r="P16" s="6">
        <v>0.28000000000000003</v>
      </c>
      <c r="Q16" s="6">
        <v>56.6</v>
      </c>
      <c r="R16" s="6">
        <v>2.5000000000000001E-2</v>
      </c>
      <c r="S16" s="6"/>
      <c r="T16" s="6"/>
    </row>
    <row r="17" spans="1:21" x14ac:dyDescent="0.25">
      <c r="A17" s="12">
        <v>111</v>
      </c>
      <c r="B17" s="1" t="s">
        <v>26</v>
      </c>
      <c r="C17" s="6">
        <v>70</v>
      </c>
      <c r="D17" s="30">
        <v>2.6</v>
      </c>
      <c r="E17" s="30">
        <v>0.3</v>
      </c>
      <c r="F17" s="30">
        <v>17.2</v>
      </c>
      <c r="G17" s="12">
        <v>82</v>
      </c>
      <c r="H17" s="6">
        <v>0.1</v>
      </c>
      <c r="I17" s="6">
        <v>0.05</v>
      </c>
      <c r="J17" s="6"/>
      <c r="K17" s="6"/>
      <c r="L17" s="6"/>
      <c r="M17" s="6">
        <v>11.56</v>
      </c>
      <c r="N17" s="6">
        <v>40.6</v>
      </c>
      <c r="O17" s="6">
        <v>7.52</v>
      </c>
      <c r="P17" s="6">
        <v>0.56000000000000005</v>
      </c>
      <c r="Q17" s="6">
        <v>56.56</v>
      </c>
      <c r="R17" s="6">
        <v>1.4999999999999999E-2</v>
      </c>
      <c r="S17" s="6"/>
      <c r="T17" s="6"/>
    </row>
    <row r="18" spans="1:21" x14ac:dyDescent="0.25">
      <c r="A18" s="12"/>
      <c r="B18" s="1" t="s">
        <v>61</v>
      </c>
      <c r="C18" s="1"/>
      <c r="D18" s="6"/>
      <c r="E18" s="6"/>
      <c r="F18" s="6"/>
      <c r="G18" s="12">
        <f>SUM(G11:G17)</f>
        <v>925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1" x14ac:dyDescent="0.25">
      <c r="A19" s="149"/>
      <c r="B19" s="7" t="s">
        <v>12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1" x14ac:dyDescent="0.25">
      <c r="A20" s="149">
        <v>568</v>
      </c>
      <c r="B20" s="1" t="s">
        <v>68</v>
      </c>
      <c r="C20" s="6">
        <v>100</v>
      </c>
      <c r="D20" s="30">
        <v>5.8</v>
      </c>
      <c r="E20" s="30">
        <v>6.9</v>
      </c>
      <c r="F20" s="12">
        <v>25</v>
      </c>
      <c r="G20" s="12">
        <v>215</v>
      </c>
      <c r="H20" s="6">
        <v>0.02</v>
      </c>
      <c r="I20" s="6">
        <v>7.0000000000000007E-2</v>
      </c>
      <c r="J20" s="6">
        <v>0.8</v>
      </c>
      <c r="K20" s="6">
        <v>45</v>
      </c>
      <c r="L20" s="6">
        <v>1.2</v>
      </c>
      <c r="M20" s="6">
        <v>33</v>
      </c>
      <c r="N20" s="6">
        <v>60</v>
      </c>
      <c r="O20" s="6">
        <v>9.5</v>
      </c>
      <c r="P20" s="6">
        <v>0.6</v>
      </c>
      <c r="Q20" s="6">
        <v>35</v>
      </c>
      <c r="R20" s="6">
        <v>1.4999999999999999E-2</v>
      </c>
      <c r="S20" s="6">
        <v>1E-3</v>
      </c>
      <c r="T20" s="6">
        <v>0.35</v>
      </c>
    </row>
    <row r="21" spans="1:21" x14ac:dyDescent="0.25">
      <c r="A21" s="149">
        <v>517</v>
      </c>
      <c r="B21" s="1" t="s">
        <v>105</v>
      </c>
      <c r="C21" s="102">
        <v>180</v>
      </c>
      <c r="D21" s="102">
        <v>6.1</v>
      </c>
      <c r="E21" s="102">
        <v>5.4</v>
      </c>
      <c r="F21" s="102">
        <v>10.1</v>
      </c>
      <c r="G21" s="99">
        <v>113</v>
      </c>
      <c r="H21" s="6">
        <v>0.06</v>
      </c>
      <c r="I21" s="6">
        <v>0.05</v>
      </c>
      <c r="J21" s="127">
        <v>1.2</v>
      </c>
      <c r="K21" s="127">
        <v>49</v>
      </c>
      <c r="L21" s="127">
        <v>0.1</v>
      </c>
      <c r="M21" s="127">
        <v>100</v>
      </c>
      <c r="N21" s="127">
        <v>100</v>
      </c>
      <c r="O21" s="127">
        <v>10</v>
      </c>
      <c r="P21" s="127">
        <v>0.2</v>
      </c>
      <c r="Q21" s="127">
        <v>100</v>
      </c>
      <c r="R21" s="127"/>
      <c r="S21" s="127"/>
      <c r="T21" s="127">
        <v>0.2</v>
      </c>
    </row>
    <row r="22" spans="1:21" x14ac:dyDescent="0.25">
      <c r="A22" s="149">
        <v>112</v>
      </c>
      <c r="B22" s="1" t="s">
        <v>106</v>
      </c>
      <c r="C22" s="149">
        <v>100</v>
      </c>
      <c r="D22" s="149">
        <v>0.6</v>
      </c>
      <c r="E22" s="149">
        <v>0.6</v>
      </c>
      <c r="F22" s="149">
        <v>15</v>
      </c>
      <c r="G22" s="172">
        <v>55</v>
      </c>
      <c r="H22" s="149">
        <v>0.06</v>
      </c>
      <c r="I22" s="149">
        <v>0.04</v>
      </c>
      <c r="J22" s="149">
        <v>3</v>
      </c>
      <c r="K22" s="149"/>
      <c r="L22" s="149">
        <v>0.5</v>
      </c>
      <c r="M22" s="149">
        <v>7</v>
      </c>
      <c r="N22" s="149">
        <v>21</v>
      </c>
      <c r="O22" s="149">
        <v>4.2</v>
      </c>
      <c r="P22" s="149">
        <v>1.6</v>
      </c>
      <c r="Q22" s="149">
        <v>31</v>
      </c>
      <c r="R22" s="149"/>
      <c r="S22" s="149"/>
      <c r="T22" s="149"/>
    </row>
    <row r="23" spans="1:21" x14ac:dyDescent="0.25">
      <c r="A23" s="149"/>
      <c r="B23" s="1" t="s">
        <v>61</v>
      </c>
      <c r="C23" s="6"/>
      <c r="D23" s="6"/>
      <c r="E23" s="6"/>
      <c r="F23" s="6"/>
      <c r="G23" s="12">
        <f>SUM(G20:G22)</f>
        <v>383</v>
      </c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</row>
    <row r="24" spans="1:21" x14ac:dyDescent="0.25">
      <c r="A24" s="149"/>
      <c r="B24" s="1" t="s">
        <v>0</v>
      </c>
      <c r="C24" s="6"/>
      <c r="D24" s="33">
        <f>SUM(D5:D23)</f>
        <v>60.25</v>
      </c>
      <c r="E24" s="33">
        <f>SUM(E5:E23)</f>
        <v>64.089999999999989</v>
      </c>
      <c r="F24" s="33">
        <f>SUM(F5:F23)</f>
        <v>283.87</v>
      </c>
      <c r="G24" s="24">
        <f>G23+G18+G9</f>
        <v>1963</v>
      </c>
      <c r="H24" s="49">
        <f>SUM(H5:H23)</f>
        <v>1.02</v>
      </c>
      <c r="I24" s="49">
        <f t="shared" ref="I24:T24" si="0">SUM(I5:I23)</f>
        <v>1.2040000000000002</v>
      </c>
      <c r="J24" s="24">
        <f>SUM(J5:J23)</f>
        <v>51</v>
      </c>
      <c r="K24" s="24">
        <f t="shared" si="0"/>
        <v>595</v>
      </c>
      <c r="L24" s="34">
        <f t="shared" si="0"/>
        <v>8.51</v>
      </c>
      <c r="M24" s="34">
        <f t="shared" si="0"/>
        <v>935.24</v>
      </c>
      <c r="N24" s="34">
        <f t="shared" si="0"/>
        <v>935.9</v>
      </c>
      <c r="O24" s="34">
        <f t="shared" si="0"/>
        <v>212.98</v>
      </c>
      <c r="P24" s="34">
        <f t="shared" si="0"/>
        <v>10.243999999999998</v>
      </c>
      <c r="Q24" s="34">
        <f t="shared" si="0"/>
        <v>935.16000000000008</v>
      </c>
      <c r="R24" s="61">
        <f t="shared" si="0"/>
        <v>9.0000000000000011E-2</v>
      </c>
      <c r="S24" s="61">
        <f t="shared" si="0"/>
        <v>2.6000000000000002E-2</v>
      </c>
      <c r="T24" s="49">
        <f t="shared" si="0"/>
        <v>2.6</v>
      </c>
    </row>
    <row r="25" spans="1:21" ht="16.5" customHeight="1" x14ac:dyDescent="0.25">
      <c r="A25" s="149"/>
      <c r="B25" s="35"/>
      <c r="C25" s="95" t="s">
        <v>109</v>
      </c>
      <c r="G25" s="17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28"/>
      <c r="S25" s="19"/>
      <c r="T25" s="19"/>
      <c r="U25" s="17"/>
    </row>
    <row r="26" spans="1:21" x14ac:dyDescent="0.25">
      <c r="A26" s="17"/>
      <c r="B26" s="4" t="s">
        <v>120</v>
      </c>
      <c r="C26" s="103">
        <f>D24</f>
        <v>60.25</v>
      </c>
    </row>
    <row r="27" spans="1:21" x14ac:dyDescent="0.25">
      <c r="A27" s="17"/>
      <c r="B27" s="4" t="s">
        <v>121</v>
      </c>
      <c r="C27" s="103">
        <f>E24</f>
        <v>64.089999999999989</v>
      </c>
    </row>
    <row r="28" spans="1:21" x14ac:dyDescent="0.25">
      <c r="A28" s="17"/>
      <c r="B28" s="4" t="s">
        <v>122</v>
      </c>
      <c r="C28" s="104">
        <f>F24</f>
        <v>283.87</v>
      </c>
    </row>
    <row r="29" spans="1:21" x14ac:dyDescent="0.25">
      <c r="A29" s="17"/>
      <c r="B29" s="4" t="s">
        <v>129</v>
      </c>
      <c r="C29" s="104">
        <f>G24</f>
        <v>1963</v>
      </c>
    </row>
    <row r="30" spans="1:21" x14ac:dyDescent="0.25">
      <c r="A30" s="17"/>
      <c r="B30" s="4" t="s">
        <v>48</v>
      </c>
      <c r="C30" s="43">
        <f>H24</f>
        <v>1.02</v>
      </c>
    </row>
    <row r="31" spans="1:21" x14ac:dyDescent="0.25">
      <c r="A31" s="17"/>
      <c r="B31" s="4" t="s">
        <v>49</v>
      </c>
      <c r="C31" s="43">
        <f>I24</f>
        <v>1.2040000000000002</v>
      </c>
    </row>
    <row r="32" spans="1:21" x14ac:dyDescent="0.25">
      <c r="B32" s="4" t="s">
        <v>50</v>
      </c>
      <c r="C32" s="42">
        <f>J24</f>
        <v>51</v>
      </c>
    </row>
    <row r="33" spans="2:3" x14ac:dyDescent="0.25">
      <c r="B33" s="4" t="s">
        <v>51</v>
      </c>
      <c r="C33" s="42">
        <f>K24</f>
        <v>595</v>
      </c>
    </row>
    <row r="34" spans="2:3" x14ac:dyDescent="0.25">
      <c r="B34" s="4" t="s">
        <v>52</v>
      </c>
      <c r="C34" s="42">
        <f>L24</f>
        <v>8.51</v>
      </c>
    </row>
    <row r="35" spans="2:3" x14ac:dyDescent="0.25">
      <c r="B35" s="4" t="s">
        <v>53</v>
      </c>
      <c r="C35" s="42">
        <f>M24</f>
        <v>935.24</v>
      </c>
    </row>
    <row r="36" spans="2:3" x14ac:dyDescent="0.25">
      <c r="B36" s="4" t="s">
        <v>54</v>
      </c>
      <c r="C36" s="36">
        <f>N24</f>
        <v>935.9</v>
      </c>
    </row>
    <row r="37" spans="2:3" x14ac:dyDescent="0.25">
      <c r="B37" s="4" t="s">
        <v>55</v>
      </c>
      <c r="C37" s="36">
        <f>O24</f>
        <v>212.98</v>
      </c>
    </row>
    <row r="38" spans="2:3" x14ac:dyDescent="0.25">
      <c r="B38" s="4" t="s">
        <v>56</v>
      </c>
      <c r="C38" s="42">
        <f>P24</f>
        <v>10.243999999999998</v>
      </c>
    </row>
    <row r="39" spans="2:3" x14ac:dyDescent="0.25">
      <c r="B39" s="4" t="s">
        <v>57</v>
      </c>
      <c r="C39" s="36">
        <f>Q24</f>
        <v>935.16000000000008</v>
      </c>
    </row>
    <row r="40" spans="2:3" x14ac:dyDescent="0.25">
      <c r="B40" s="4" t="s">
        <v>58</v>
      </c>
      <c r="C40" s="36">
        <f>R24</f>
        <v>9.0000000000000011E-2</v>
      </c>
    </row>
    <row r="41" spans="2:3" x14ac:dyDescent="0.25">
      <c r="B41" s="4" t="s">
        <v>59</v>
      </c>
      <c r="C41" s="36">
        <f>S24</f>
        <v>2.6000000000000002E-2</v>
      </c>
    </row>
    <row r="42" spans="2:3" x14ac:dyDescent="0.25">
      <c r="B42" s="4" t="s">
        <v>60</v>
      </c>
      <c r="C42" s="36">
        <f>T24</f>
        <v>2.6</v>
      </c>
    </row>
    <row r="44" spans="2:3" x14ac:dyDescent="0.25">
      <c r="B44" s="17" t="s">
        <v>39</v>
      </c>
    </row>
  </sheetData>
  <pageMargins left="0.7" right="0.7" top="0.75" bottom="0.75" header="0.3" footer="0.3"/>
  <pageSetup paperSize="9" scale="6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U43"/>
  <sheetViews>
    <sheetView zoomScale="80" zoomScaleNormal="80" workbookViewId="0">
      <selection activeCell="B20" sqref="B20"/>
    </sheetView>
  </sheetViews>
  <sheetFormatPr defaultColWidth="9.140625" defaultRowHeight="15" x14ac:dyDescent="0.25"/>
  <cols>
    <col min="1" max="1" width="9.140625" style="5" customWidth="1"/>
    <col min="2" max="2" width="29.5703125" style="5" customWidth="1"/>
    <col min="3" max="3" width="14.85546875" style="23" customWidth="1"/>
    <col min="4" max="4" width="8.42578125" style="5" customWidth="1"/>
    <col min="5" max="5" width="8.5703125" style="5" customWidth="1"/>
    <col min="6" max="6" width="11.5703125" style="5" customWidth="1"/>
    <col min="7" max="7" width="10.28515625" style="5" customWidth="1"/>
    <col min="8" max="16384" width="9.140625" style="5"/>
  </cols>
  <sheetData>
    <row r="2" spans="1:20" ht="33.75" customHeight="1" x14ac:dyDescent="0.25">
      <c r="A2" s="81" t="s">
        <v>10</v>
      </c>
      <c r="B2" s="1" t="s">
        <v>1</v>
      </c>
      <c r="C2" s="149" t="s">
        <v>109</v>
      </c>
      <c r="D2" s="3"/>
      <c r="E2" s="3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1"/>
      <c r="B3" s="1"/>
      <c r="C3" s="6" t="s">
        <v>2</v>
      </c>
      <c r="D3" s="7" t="s">
        <v>126</v>
      </c>
      <c r="E3" s="7" t="s">
        <v>127</v>
      </c>
      <c r="F3" s="7" t="s">
        <v>128</v>
      </c>
      <c r="G3" s="70" t="s">
        <v>129</v>
      </c>
      <c r="H3" s="7" t="s">
        <v>48</v>
      </c>
      <c r="I3" s="7" t="s">
        <v>49</v>
      </c>
      <c r="J3" s="7" t="s">
        <v>50</v>
      </c>
      <c r="K3" s="7" t="s">
        <v>123</v>
      </c>
      <c r="L3" s="7" t="s">
        <v>52</v>
      </c>
      <c r="M3" s="7" t="s">
        <v>124</v>
      </c>
      <c r="N3" s="7" t="s">
        <v>125</v>
      </c>
      <c r="O3" s="7" t="s">
        <v>55</v>
      </c>
      <c r="P3" s="7" t="s">
        <v>56</v>
      </c>
      <c r="Q3" s="7" t="s">
        <v>57</v>
      </c>
      <c r="R3" s="7" t="s">
        <v>58</v>
      </c>
      <c r="S3" s="7" t="s">
        <v>59</v>
      </c>
      <c r="T3" s="7" t="s">
        <v>60</v>
      </c>
    </row>
    <row r="4" spans="1:20" x14ac:dyDescent="0.25">
      <c r="A4" s="1"/>
      <c r="B4" s="7" t="s">
        <v>17</v>
      </c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x14ac:dyDescent="0.25">
      <c r="A5" s="149">
        <v>215</v>
      </c>
      <c r="B5" s="25" t="s">
        <v>33</v>
      </c>
      <c r="C5" s="23">
        <v>170</v>
      </c>
      <c r="D5" s="149">
        <v>14</v>
      </c>
      <c r="E5" s="149">
        <v>12</v>
      </c>
      <c r="F5" s="149">
        <v>30</v>
      </c>
      <c r="G5" s="149">
        <v>345</v>
      </c>
      <c r="H5" s="162">
        <v>0.24</v>
      </c>
      <c r="I5" s="162">
        <v>0.2</v>
      </c>
      <c r="J5" s="162">
        <v>15</v>
      </c>
      <c r="K5" s="162">
        <v>115</v>
      </c>
      <c r="L5" s="162">
        <v>0.5</v>
      </c>
      <c r="M5" s="162">
        <v>240</v>
      </c>
      <c r="N5" s="162">
        <v>198</v>
      </c>
      <c r="O5" s="162">
        <v>34</v>
      </c>
      <c r="P5" s="162">
        <v>0.6</v>
      </c>
      <c r="Q5" s="162">
        <v>92</v>
      </c>
      <c r="S5" s="162">
        <v>2.5000000000000001E-3</v>
      </c>
      <c r="T5" s="162">
        <v>0.7</v>
      </c>
    </row>
    <row r="6" spans="1:20" x14ac:dyDescent="0.25">
      <c r="A6" s="154">
        <v>94</v>
      </c>
      <c r="B6" s="1" t="s">
        <v>24</v>
      </c>
      <c r="C6" s="9">
        <v>40</v>
      </c>
      <c r="D6" s="36">
        <v>2.4500000000000002</v>
      </c>
      <c r="E6" s="36">
        <v>7.55</v>
      </c>
      <c r="F6" s="36">
        <v>14.6</v>
      </c>
      <c r="G6" s="36">
        <v>106</v>
      </c>
      <c r="H6" s="30">
        <v>0.05</v>
      </c>
      <c r="I6" s="30">
        <v>0.1</v>
      </c>
      <c r="J6" s="30"/>
      <c r="K6" s="12">
        <v>40</v>
      </c>
      <c r="L6" s="30">
        <v>0.18</v>
      </c>
      <c r="M6" s="30">
        <v>6.2</v>
      </c>
      <c r="N6" s="30">
        <v>7.2</v>
      </c>
      <c r="O6" s="30">
        <v>3.8</v>
      </c>
      <c r="P6" s="30">
        <v>0.4</v>
      </c>
      <c r="Q6" s="36">
        <v>60</v>
      </c>
      <c r="R6" s="149">
        <v>3.5000000000000003E-2</v>
      </c>
      <c r="S6" s="36"/>
      <c r="T6" s="36"/>
    </row>
    <row r="7" spans="1:20" x14ac:dyDescent="0.25">
      <c r="A7" s="154">
        <v>494</v>
      </c>
      <c r="B7" s="1" t="s">
        <v>37</v>
      </c>
      <c r="C7" s="102">
        <v>220</v>
      </c>
      <c r="D7" s="6">
        <v>0.3</v>
      </c>
      <c r="E7" s="6">
        <v>0.05</v>
      </c>
      <c r="F7" s="6">
        <v>16</v>
      </c>
      <c r="G7" s="39">
        <v>95</v>
      </c>
      <c r="H7" s="6">
        <v>0.06</v>
      </c>
      <c r="I7" s="6"/>
      <c r="J7" s="6">
        <v>15</v>
      </c>
      <c r="K7" s="6">
        <v>18</v>
      </c>
      <c r="L7" s="6">
        <v>1.7</v>
      </c>
      <c r="M7" s="6">
        <v>7.2</v>
      </c>
      <c r="N7" s="6">
        <v>3.8</v>
      </c>
      <c r="O7" s="6">
        <v>0.4</v>
      </c>
      <c r="P7" s="6"/>
      <c r="Q7" s="6">
        <v>80</v>
      </c>
      <c r="R7" s="6"/>
      <c r="S7" s="6"/>
      <c r="T7" s="6"/>
    </row>
    <row r="8" spans="1:20" x14ac:dyDescent="0.25">
      <c r="A8" s="149">
        <v>112</v>
      </c>
      <c r="B8" s="1" t="s">
        <v>106</v>
      </c>
      <c r="C8" s="149">
        <v>200</v>
      </c>
      <c r="D8" s="149">
        <v>0.8</v>
      </c>
      <c r="E8" s="149">
        <v>0.8</v>
      </c>
      <c r="F8" s="149">
        <v>19.600000000000001</v>
      </c>
      <c r="G8" s="169">
        <v>94</v>
      </c>
      <c r="H8" s="89">
        <v>0.1</v>
      </c>
      <c r="I8" s="89">
        <v>0.05</v>
      </c>
      <c r="J8" s="89">
        <v>5</v>
      </c>
      <c r="K8" s="89"/>
      <c r="L8" s="89"/>
      <c r="M8" s="89">
        <v>11.56</v>
      </c>
      <c r="N8" s="89">
        <v>40.6</v>
      </c>
      <c r="O8" s="89">
        <v>7.52</v>
      </c>
      <c r="P8" s="89">
        <v>2</v>
      </c>
      <c r="Q8" s="89">
        <v>56.56</v>
      </c>
      <c r="R8" s="89"/>
      <c r="S8" s="88"/>
      <c r="T8" s="88"/>
    </row>
    <row r="9" spans="1:20" x14ac:dyDescent="0.25">
      <c r="A9" s="154"/>
      <c r="B9" s="1" t="s">
        <v>61</v>
      </c>
      <c r="C9" s="89"/>
      <c r="D9" s="6"/>
      <c r="E9" s="6"/>
      <c r="F9" s="6"/>
      <c r="G9" s="6">
        <f>SUM(G5:G8)</f>
        <v>640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x14ac:dyDescent="0.25">
      <c r="A10" s="149"/>
      <c r="B10" s="7" t="s">
        <v>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5">
      <c r="A11" s="149">
        <v>106</v>
      </c>
      <c r="B11" s="1" t="s">
        <v>97</v>
      </c>
      <c r="C11" s="149">
        <v>90</v>
      </c>
      <c r="D11" s="149">
        <v>2.6</v>
      </c>
      <c r="E11" s="149">
        <v>0.3</v>
      </c>
      <c r="F11" s="149">
        <v>15</v>
      </c>
      <c r="G11" s="149">
        <v>40</v>
      </c>
      <c r="H11" s="6">
        <v>0.06</v>
      </c>
      <c r="I11" s="6">
        <v>0.09</v>
      </c>
      <c r="J11" s="6">
        <v>3</v>
      </c>
      <c r="K11" s="6">
        <v>50</v>
      </c>
      <c r="L11" s="6">
        <v>0.5</v>
      </c>
      <c r="M11" s="6">
        <v>90</v>
      </c>
      <c r="N11" s="6">
        <v>90</v>
      </c>
      <c r="O11" s="6">
        <v>14</v>
      </c>
      <c r="P11" s="6">
        <v>0.48</v>
      </c>
      <c r="Q11" s="6">
        <v>60</v>
      </c>
      <c r="R11" s="6"/>
      <c r="S11" s="6"/>
      <c r="T11" s="6"/>
    </row>
    <row r="12" spans="1:20" ht="19.5" customHeight="1" x14ac:dyDescent="0.25">
      <c r="A12" s="149">
        <v>58</v>
      </c>
      <c r="B12" s="25" t="s">
        <v>75</v>
      </c>
      <c r="C12" s="9">
        <v>220</v>
      </c>
      <c r="D12" s="9">
        <v>8.9</v>
      </c>
      <c r="E12" s="9">
        <v>15</v>
      </c>
      <c r="F12" s="9">
        <v>35</v>
      </c>
      <c r="G12" s="9">
        <v>240</v>
      </c>
      <c r="H12" s="6">
        <v>0.01</v>
      </c>
      <c r="I12" s="6">
        <v>0.28999999999999998</v>
      </c>
      <c r="J12" s="6"/>
      <c r="K12" s="6">
        <v>90</v>
      </c>
      <c r="L12" s="6"/>
      <c r="M12" s="6">
        <v>138</v>
      </c>
      <c r="N12" s="6">
        <v>130</v>
      </c>
      <c r="O12" s="6">
        <v>27</v>
      </c>
      <c r="P12" s="6">
        <v>0.52</v>
      </c>
      <c r="Q12" s="6">
        <v>100</v>
      </c>
      <c r="R12" s="6"/>
      <c r="S12" s="6">
        <v>1.7000000000000001E-2</v>
      </c>
      <c r="T12" s="6">
        <v>0.45</v>
      </c>
    </row>
    <row r="13" spans="1:20" ht="30" x14ac:dyDescent="0.25">
      <c r="A13" s="12">
        <v>238</v>
      </c>
      <c r="B13" s="25" t="s">
        <v>112</v>
      </c>
      <c r="C13" s="102">
        <v>200</v>
      </c>
      <c r="D13" s="6">
        <v>16.399999999999999</v>
      </c>
      <c r="E13" s="6">
        <v>17</v>
      </c>
      <c r="F13" s="6">
        <v>35</v>
      </c>
      <c r="G13" s="6">
        <v>330</v>
      </c>
      <c r="H13" s="6">
        <v>0.1</v>
      </c>
      <c r="I13" s="6">
        <v>0.1</v>
      </c>
      <c r="J13" s="6"/>
      <c r="K13" s="6">
        <v>100</v>
      </c>
      <c r="L13" s="6">
        <v>0.8</v>
      </c>
      <c r="M13" s="6">
        <v>105</v>
      </c>
      <c r="N13" s="6">
        <v>113</v>
      </c>
      <c r="O13" s="6">
        <v>47</v>
      </c>
      <c r="P13" s="6">
        <v>1.6</v>
      </c>
      <c r="Q13" s="6">
        <v>99</v>
      </c>
      <c r="R13" s="6"/>
      <c r="S13" s="6"/>
      <c r="T13" s="6">
        <v>0.7</v>
      </c>
    </row>
    <row r="14" spans="1:20" ht="14.25" customHeight="1" x14ac:dyDescent="0.25">
      <c r="A14" s="12">
        <v>508</v>
      </c>
      <c r="B14" s="1" t="s">
        <v>107</v>
      </c>
      <c r="C14" s="6">
        <v>200</v>
      </c>
      <c r="D14" s="6">
        <v>0.44</v>
      </c>
      <c r="E14" s="6">
        <v>0.02</v>
      </c>
      <c r="F14" s="32">
        <v>27.76</v>
      </c>
      <c r="G14" s="6">
        <v>113</v>
      </c>
      <c r="H14" s="6">
        <v>0.1</v>
      </c>
      <c r="I14" s="6">
        <v>0.11</v>
      </c>
      <c r="J14" s="6">
        <v>8</v>
      </c>
      <c r="K14" s="6">
        <v>78</v>
      </c>
      <c r="L14" s="6">
        <v>1</v>
      </c>
      <c r="M14" s="6">
        <v>122.7</v>
      </c>
      <c r="N14" s="6">
        <v>130</v>
      </c>
      <c r="O14" s="6">
        <v>23</v>
      </c>
      <c r="P14" s="6">
        <v>1.7</v>
      </c>
      <c r="Q14" s="6">
        <v>100</v>
      </c>
      <c r="R14" s="6"/>
      <c r="S14" s="6">
        <v>5.4999999999999997E-3</v>
      </c>
      <c r="T14" s="6"/>
    </row>
    <row r="15" spans="1:20" x14ac:dyDescent="0.25">
      <c r="A15" s="12">
        <v>108</v>
      </c>
      <c r="B15" s="1" t="s">
        <v>25</v>
      </c>
      <c r="C15" s="6">
        <v>80</v>
      </c>
      <c r="D15" s="30">
        <v>2.7</v>
      </c>
      <c r="E15" s="30">
        <v>0.4</v>
      </c>
      <c r="F15" s="30">
        <v>18</v>
      </c>
      <c r="G15" s="12">
        <v>120</v>
      </c>
      <c r="H15" s="6">
        <v>0.05</v>
      </c>
      <c r="I15" s="6">
        <v>0.02</v>
      </c>
      <c r="J15" s="6"/>
      <c r="K15" s="6"/>
      <c r="L15" s="6"/>
      <c r="M15" s="6">
        <v>5.78</v>
      </c>
      <c r="N15" s="6">
        <v>20.3</v>
      </c>
      <c r="O15" s="6">
        <v>3.76</v>
      </c>
      <c r="P15" s="6">
        <v>0.28000000000000003</v>
      </c>
      <c r="Q15" s="6">
        <v>56.6</v>
      </c>
      <c r="R15" s="6">
        <v>2.5000000000000001E-2</v>
      </c>
      <c r="S15" s="6"/>
      <c r="T15" s="6"/>
    </row>
    <row r="16" spans="1:20" x14ac:dyDescent="0.25">
      <c r="A16" s="12">
        <v>111</v>
      </c>
      <c r="B16" s="1" t="s">
        <v>26</v>
      </c>
      <c r="C16" s="6">
        <v>70</v>
      </c>
      <c r="D16" s="30">
        <v>2.6</v>
      </c>
      <c r="E16" s="30">
        <v>0.3</v>
      </c>
      <c r="F16" s="30">
        <v>17.2</v>
      </c>
      <c r="G16" s="12">
        <v>82</v>
      </c>
      <c r="H16" s="6">
        <v>0.1</v>
      </c>
      <c r="I16" s="6">
        <v>0.05</v>
      </c>
      <c r="J16" s="6"/>
      <c r="K16" s="6"/>
      <c r="L16" s="6"/>
      <c r="M16" s="6">
        <v>11.56</v>
      </c>
      <c r="N16" s="6">
        <v>40.6</v>
      </c>
      <c r="O16" s="6">
        <v>7.52</v>
      </c>
      <c r="P16" s="6">
        <v>0.56000000000000005</v>
      </c>
      <c r="Q16" s="6">
        <v>56.56</v>
      </c>
      <c r="R16" s="6">
        <v>1.4999999999999999E-2</v>
      </c>
      <c r="S16" s="6"/>
      <c r="T16" s="6"/>
    </row>
    <row r="17" spans="1:21" x14ac:dyDescent="0.25">
      <c r="A17" s="149"/>
      <c r="B17" s="1" t="s">
        <v>61</v>
      </c>
      <c r="C17" s="6"/>
      <c r="D17" s="6"/>
      <c r="E17" s="6"/>
      <c r="F17" s="6"/>
      <c r="G17" s="6">
        <f>SUM(G11:G16)</f>
        <v>925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1" x14ac:dyDescent="0.25">
      <c r="A18" s="149"/>
      <c r="B18" s="7" t="s">
        <v>12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1" x14ac:dyDescent="0.25">
      <c r="A19" s="149">
        <v>518</v>
      </c>
      <c r="B19" s="1" t="s">
        <v>38</v>
      </c>
      <c r="C19" s="6">
        <v>200</v>
      </c>
      <c r="D19" s="102">
        <v>1</v>
      </c>
      <c r="E19" s="102"/>
      <c r="F19" s="102">
        <v>20.170000000000002</v>
      </c>
      <c r="G19" s="102">
        <v>85</v>
      </c>
      <c r="H19" s="6">
        <v>0.02</v>
      </c>
      <c r="I19" s="6">
        <v>0.02</v>
      </c>
      <c r="J19" s="6">
        <v>4</v>
      </c>
      <c r="K19" s="6">
        <v>20</v>
      </c>
      <c r="L19" s="6"/>
      <c r="M19" s="6">
        <v>14</v>
      </c>
      <c r="N19" s="6">
        <v>14</v>
      </c>
      <c r="O19" s="6">
        <v>8</v>
      </c>
      <c r="P19" s="6">
        <v>0.2</v>
      </c>
      <c r="Q19" s="6">
        <v>40</v>
      </c>
      <c r="R19" s="6"/>
      <c r="S19" s="6"/>
      <c r="T19" s="6">
        <v>0.15</v>
      </c>
    </row>
    <row r="20" spans="1:21" x14ac:dyDescent="0.25">
      <c r="A20" s="149">
        <v>583</v>
      </c>
      <c r="B20" s="13" t="s">
        <v>77</v>
      </c>
      <c r="C20" s="9">
        <v>80</v>
      </c>
      <c r="D20" s="6">
        <v>3.8</v>
      </c>
      <c r="E20" s="6">
        <v>6.9</v>
      </c>
      <c r="F20" s="6">
        <v>22</v>
      </c>
      <c r="G20" s="6">
        <v>190</v>
      </c>
      <c r="H20" s="6">
        <v>0.05</v>
      </c>
      <c r="I20" s="6">
        <v>7.0000000000000007E-2</v>
      </c>
      <c r="J20" s="6"/>
      <c r="K20" s="6">
        <v>40</v>
      </c>
      <c r="L20" s="6">
        <v>0.8</v>
      </c>
      <c r="M20" s="6">
        <v>33</v>
      </c>
      <c r="N20" s="6">
        <v>43</v>
      </c>
      <c r="O20" s="6">
        <v>9.5</v>
      </c>
      <c r="P20" s="6">
        <v>0.5</v>
      </c>
      <c r="Q20" s="6">
        <v>35</v>
      </c>
      <c r="R20" s="6">
        <v>1.4999999999999999E-2</v>
      </c>
      <c r="S20" s="6">
        <v>1E-3</v>
      </c>
      <c r="T20" s="6">
        <v>0.45</v>
      </c>
    </row>
    <row r="21" spans="1:21" x14ac:dyDescent="0.25">
      <c r="A21" s="149">
        <v>517</v>
      </c>
      <c r="B21" s="13" t="s">
        <v>143</v>
      </c>
      <c r="C21" s="9">
        <v>100</v>
      </c>
      <c r="D21" s="149">
        <v>8.6</v>
      </c>
      <c r="E21" s="149">
        <v>5</v>
      </c>
      <c r="F21" s="149">
        <v>8.9</v>
      </c>
      <c r="G21" s="149">
        <v>113</v>
      </c>
      <c r="H21" s="149">
        <v>0.08</v>
      </c>
      <c r="I21" s="149">
        <v>0.1</v>
      </c>
      <c r="J21" s="149">
        <v>1.2</v>
      </c>
      <c r="K21" s="149">
        <v>44</v>
      </c>
      <c r="L21" s="149">
        <v>3</v>
      </c>
      <c r="M21" s="149">
        <v>150</v>
      </c>
      <c r="N21" s="149">
        <v>105</v>
      </c>
      <c r="O21" s="149">
        <v>27</v>
      </c>
      <c r="P21" s="149">
        <v>1.4</v>
      </c>
      <c r="Q21" s="149">
        <v>100</v>
      </c>
      <c r="R21" s="149"/>
      <c r="S21" s="149"/>
      <c r="T21" s="149">
        <v>0.15</v>
      </c>
    </row>
    <row r="22" spans="1:21" x14ac:dyDescent="0.25">
      <c r="A22" s="149"/>
      <c r="B22" s="1" t="s">
        <v>61</v>
      </c>
      <c r="C22" s="1"/>
      <c r="D22" s="6"/>
      <c r="E22" s="6"/>
      <c r="F22" s="6"/>
      <c r="G22" s="6">
        <f>SUM(G19:G21)</f>
        <v>388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1" x14ac:dyDescent="0.25">
      <c r="A23" s="1"/>
      <c r="B23" s="1" t="s">
        <v>0</v>
      </c>
      <c r="C23" s="149"/>
      <c r="D23" s="34">
        <f>SUM(D5:D22)</f>
        <v>64.59</v>
      </c>
      <c r="E23" s="34">
        <f t="shared" ref="E23" si="0">SUM(E5:E22)</f>
        <v>65.319999999999993</v>
      </c>
      <c r="F23" s="34">
        <f>SUM(F5:F22)</f>
        <v>279.22999999999996</v>
      </c>
      <c r="G23" s="34">
        <f>G9+G17+G22</f>
        <v>1953</v>
      </c>
      <c r="H23" s="49">
        <f>SUM(H5:H22)</f>
        <v>1.02</v>
      </c>
      <c r="I23" s="49">
        <f t="shared" ref="I23:T23" si="1">SUM(I5:I22)</f>
        <v>1.2000000000000002</v>
      </c>
      <c r="J23" s="34">
        <f t="shared" si="1"/>
        <v>51.2</v>
      </c>
      <c r="K23" s="34">
        <f t="shared" si="1"/>
        <v>595</v>
      </c>
      <c r="L23" s="34">
        <f t="shared" si="1"/>
        <v>8.48</v>
      </c>
      <c r="M23" s="34">
        <f>SUM(M5:M22)</f>
        <v>935</v>
      </c>
      <c r="N23" s="34">
        <f t="shared" si="1"/>
        <v>935.5</v>
      </c>
      <c r="O23" s="34">
        <f t="shared" si="1"/>
        <v>212.5</v>
      </c>
      <c r="P23" s="34">
        <f t="shared" si="1"/>
        <v>10.24</v>
      </c>
      <c r="Q23" s="34">
        <f t="shared" si="1"/>
        <v>935.72</v>
      </c>
      <c r="R23" s="61">
        <f>SUM(R5:R22)</f>
        <v>9.0000000000000011E-2</v>
      </c>
      <c r="S23" s="61">
        <f t="shared" si="1"/>
        <v>2.6000000000000002E-2</v>
      </c>
      <c r="T23" s="49">
        <f t="shared" si="1"/>
        <v>2.5999999999999996</v>
      </c>
    </row>
    <row r="24" spans="1:21" ht="16.5" customHeight="1" x14ac:dyDescent="0.25">
      <c r="A24" s="1"/>
      <c r="B24" s="35"/>
      <c r="C24" s="149"/>
      <c r="G24" s="17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28"/>
      <c r="S24" s="19"/>
      <c r="T24" s="19"/>
      <c r="U24" s="17"/>
    </row>
    <row r="25" spans="1:21" x14ac:dyDescent="0.25">
      <c r="A25" s="17"/>
      <c r="B25" s="4" t="s">
        <v>120</v>
      </c>
      <c r="C25" s="163">
        <f>D23</f>
        <v>64.59</v>
      </c>
      <c r="G25" s="17"/>
      <c r="U25" s="17"/>
    </row>
    <row r="26" spans="1:21" x14ac:dyDescent="0.25">
      <c r="A26" s="17"/>
      <c r="B26" s="4" t="s">
        <v>121</v>
      </c>
      <c r="C26" s="163">
        <f>E23</f>
        <v>65.319999999999993</v>
      </c>
    </row>
    <row r="27" spans="1:21" x14ac:dyDescent="0.25">
      <c r="A27" s="17"/>
      <c r="B27" s="4" t="s">
        <v>122</v>
      </c>
      <c r="C27" s="161">
        <f>F23</f>
        <v>279.22999999999996</v>
      </c>
    </row>
    <row r="28" spans="1:21" x14ac:dyDescent="0.25">
      <c r="A28" s="17"/>
      <c r="B28" s="4" t="s">
        <v>129</v>
      </c>
      <c r="C28" s="160">
        <f>G23</f>
        <v>1953</v>
      </c>
    </row>
    <row r="29" spans="1:21" x14ac:dyDescent="0.25">
      <c r="B29" s="4" t="s">
        <v>48</v>
      </c>
      <c r="C29" s="162">
        <f>H23</f>
        <v>1.02</v>
      </c>
    </row>
    <row r="30" spans="1:21" x14ac:dyDescent="0.25">
      <c r="B30" s="4" t="s">
        <v>49</v>
      </c>
      <c r="C30" s="162">
        <f>I23</f>
        <v>1.2000000000000002</v>
      </c>
    </row>
    <row r="31" spans="1:21" x14ac:dyDescent="0.25">
      <c r="B31" s="4" t="s">
        <v>50</v>
      </c>
      <c r="C31" s="36">
        <f>J23</f>
        <v>51.2</v>
      </c>
    </row>
    <row r="32" spans="1:21" x14ac:dyDescent="0.25">
      <c r="B32" s="4" t="s">
        <v>51</v>
      </c>
      <c r="C32" s="42">
        <f>K23</f>
        <v>595</v>
      </c>
    </row>
    <row r="33" spans="2:3" x14ac:dyDescent="0.25">
      <c r="B33" s="4" t="s">
        <v>52</v>
      </c>
      <c r="C33" s="42">
        <f>L23</f>
        <v>8.48</v>
      </c>
    </row>
    <row r="34" spans="2:3" x14ac:dyDescent="0.25">
      <c r="B34" s="4" t="s">
        <v>53</v>
      </c>
      <c r="C34" s="46">
        <f>M23</f>
        <v>935</v>
      </c>
    </row>
    <row r="35" spans="2:3" x14ac:dyDescent="0.25">
      <c r="B35" s="4" t="s">
        <v>54</v>
      </c>
      <c r="C35" s="36">
        <f>N23</f>
        <v>935.5</v>
      </c>
    </row>
    <row r="36" spans="2:3" x14ac:dyDescent="0.25">
      <c r="B36" s="4" t="s">
        <v>55</v>
      </c>
      <c r="C36" s="36">
        <f>O23</f>
        <v>212.5</v>
      </c>
    </row>
    <row r="37" spans="2:3" x14ac:dyDescent="0.25">
      <c r="B37" s="4" t="s">
        <v>56</v>
      </c>
      <c r="C37" s="36">
        <f>P23</f>
        <v>10.24</v>
      </c>
    </row>
    <row r="38" spans="2:3" x14ac:dyDescent="0.25">
      <c r="B38" s="4" t="s">
        <v>57</v>
      </c>
      <c r="C38" s="36">
        <f>Q23</f>
        <v>935.72</v>
      </c>
    </row>
    <row r="39" spans="2:3" x14ac:dyDescent="0.25">
      <c r="B39" s="4" t="s">
        <v>58</v>
      </c>
      <c r="C39" s="36">
        <f>R23</f>
        <v>9.0000000000000011E-2</v>
      </c>
    </row>
    <row r="40" spans="2:3" x14ac:dyDescent="0.25">
      <c r="B40" s="4" t="s">
        <v>59</v>
      </c>
      <c r="C40" s="62">
        <f>S23</f>
        <v>2.6000000000000002E-2</v>
      </c>
    </row>
    <row r="41" spans="2:3" x14ac:dyDescent="0.25">
      <c r="B41" s="4" t="s">
        <v>60</v>
      </c>
      <c r="C41" s="43">
        <f>T23</f>
        <v>2.5999999999999996</v>
      </c>
    </row>
    <row r="43" spans="2:3" x14ac:dyDescent="0.25">
      <c r="B43" s="17" t="s">
        <v>39</v>
      </c>
    </row>
  </sheetData>
  <printOptions horizontalCentered="1"/>
  <pageMargins left="0.25" right="0.25" top="0.75" bottom="0.75" header="0.3" footer="0.3"/>
  <pageSetup paperSize="9" scale="6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15 день</vt:lpstr>
      <vt:lpstr>14 день</vt:lpstr>
      <vt:lpstr>13 день</vt:lpstr>
      <vt:lpstr>12 день</vt:lpstr>
      <vt:lpstr>11 день</vt:lpstr>
      <vt:lpstr>10 день</vt:lpstr>
      <vt:lpstr>9 день</vt:lpstr>
      <vt:lpstr>8день</vt:lpstr>
      <vt:lpstr>ДЕНЬ7</vt:lpstr>
      <vt:lpstr>ДЕНЬ6</vt:lpstr>
      <vt:lpstr>ДЕНЬ 5</vt:lpstr>
      <vt:lpstr>ДЕНЬ 4</vt:lpstr>
      <vt:lpstr>3день</vt:lpstr>
      <vt:lpstr>2день</vt:lpstr>
      <vt:lpstr>1день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2025-05-21T01:58:25Z</dcterms:modified>
</cp:coreProperties>
</file>